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60feb03798ff90/Desktop/"/>
    </mc:Choice>
  </mc:AlternateContent>
  <xr:revisionPtr revIDLastSave="3" documentId="8_{C6EE97CB-E676-47E1-A20A-5EF6E73ECF70}" xr6:coauthVersionLast="47" xr6:coauthVersionMax="47" xr10:uidLastSave="{FC32A6D2-8FFD-41EC-8754-44D0E734FA8A}"/>
  <bookViews>
    <workbookView xWindow="-120" yWindow="-120" windowWidth="24240" windowHeight="13140" xr2:uid="{00000000-000D-0000-FFFF-FFFF00000000}"/>
  </bookViews>
  <sheets>
    <sheet name="Assistant Registrar (UPLOAD)" sheetId="4" r:id="rId1"/>
  </sheets>
  <definedNames>
    <definedName name="_xlnm._FilterDatabase" localSheetId="0" hidden="1">'Assistant Registrar (UPLOAD)'!$A$1:$Z$305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03" i="4" l="1"/>
  <c r="U303" i="4"/>
  <c r="W303" i="4" s="1"/>
  <c r="T303" i="4"/>
  <c r="V303" i="4" s="1"/>
  <c r="Y303" i="4" s="1"/>
  <c r="Z303" i="4" s="1"/>
  <c r="X302" i="4"/>
  <c r="U302" i="4"/>
  <c r="W302" i="4" s="1"/>
  <c r="T302" i="4"/>
  <c r="V302" i="4" s="1"/>
  <c r="X301" i="4"/>
  <c r="U301" i="4"/>
  <c r="W301" i="4" s="1"/>
  <c r="T301" i="4"/>
  <c r="V301" i="4" s="1"/>
  <c r="Y301" i="4" s="1"/>
  <c r="Z301" i="4" s="1"/>
  <c r="X300" i="4"/>
  <c r="U300" i="4"/>
  <c r="W300" i="4" s="1"/>
  <c r="T300" i="4"/>
  <c r="V300" i="4" s="1"/>
  <c r="X299" i="4"/>
  <c r="U299" i="4"/>
  <c r="W299" i="4" s="1"/>
  <c r="T299" i="4"/>
  <c r="V299" i="4" s="1"/>
  <c r="Y299" i="4" s="1"/>
  <c r="X298" i="4"/>
  <c r="U298" i="4"/>
  <c r="W298" i="4" s="1"/>
  <c r="T298" i="4"/>
  <c r="V298" i="4" s="1"/>
  <c r="X297" i="4"/>
  <c r="U297" i="4"/>
  <c r="W297" i="4" s="1"/>
  <c r="T297" i="4"/>
  <c r="V297" i="4" s="1"/>
  <c r="X296" i="4"/>
  <c r="U296" i="4"/>
  <c r="W296" i="4" s="1"/>
  <c r="T296" i="4"/>
  <c r="V296" i="4" s="1"/>
  <c r="X295" i="4"/>
  <c r="U295" i="4"/>
  <c r="W295" i="4" s="1"/>
  <c r="T295" i="4"/>
  <c r="V295" i="4" s="1"/>
  <c r="X294" i="4"/>
  <c r="U294" i="4"/>
  <c r="W294" i="4" s="1"/>
  <c r="T294" i="4"/>
  <c r="V294" i="4" s="1"/>
  <c r="X293" i="4"/>
  <c r="U293" i="4"/>
  <c r="W293" i="4" s="1"/>
  <c r="T293" i="4"/>
  <c r="V293" i="4" s="1"/>
  <c r="X292" i="4"/>
  <c r="U292" i="4"/>
  <c r="W292" i="4" s="1"/>
  <c r="T292" i="4"/>
  <c r="V292" i="4" s="1"/>
  <c r="X291" i="4"/>
  <c r="U291" i="4"/>
  <c r="W291" i="4" s="1"/>
  <c r="T291" i="4"/>
  <c r="V291" i="4" s="1"/>
  <c r="X290" i="4"/>
  <c r="U290" i="4"/>
  <c r="W290" i="4" s="1"/>
  <c r="T290" i="4"/>
  <c r="V290" i="4" s="1"/>
  <c r="X289" i="4"/>
  <c r="W289" i="4"/>
  <c r="U289" i="4"/>
  <c r="T289" i="4"/>
  <c r="V289" i="4" s="1"/>
  <c r="X288" i="4"/>
  <c r="W288" i="4"/>
  <c r="U288" i="4"/>
  <c r="T288" i="4"/>
  <c r="V288" i="4" s="1"/>
  <c r="X287" i="4"/>
  <c r="U287" i="4"/>
  <c r="W287" i="4" s="1"/>
  <c r="T287" i="4"/>
  <c r="V287" i="4" s="1"/>
  <c r="Y287" i="4" s="1"/>
  <c r="Z287" i="4" s="1"/>
  <c r="X286" i="4"/>
  <c r="U286" i="4"/>
  <c r="W286" i="4" s="1"/>
  <c r="T286" i="4"/>
  <c r="V286" i="4" s="1"/>
  <c r="X285" i="4"/>
  <c r="U285" i="4"/>
  <c r="W285" i="4" s="1"/>
  <c r="T285" i="4"/>
  <c r="V285" i="4" s="1"/>
  <c r="Y285" i="4" s="1"/>
  <c r="Z285" i="4" s="1"/>
  <c r="X284" i="4"/>
  <c r="U284" i="4"/>
  <c r="W284" i="4" s="1"/>
  <c r="T284" i="4"/>
  <c r="V284" i="4" s="1"/>
  <c r="X283" i="4"/>
  <c r="U283" i="4"/>
  <c r="W283" i="4" s="1"/>
  <c r="T283" i="4"/>
  <c r="V283" i="4" s="1"/>
  <c r="Y283" i="4" s="1"/>
  <c r="X282" i="4"/>
  <c r="U282" i="4"/>
  <c r="W282" i="4" s="1"/>
  <c r="T282" i="4"/>
  <c r="V282" i="4" s="1"/>
  <c r="X281" i="4"/>
  <c r="U281" i="4"/>
  <c r="W281" i="4" s="1"/>
  <c r="T281" i="4"/>
  <c r="V281" i="4" s="1"/>
  <c r="Y281" i="4" s="1"/>
  <c r="Z281" i="4" s="1"/>
  <c r="X280" i="4"/>
  <c r="U280" i="4"/>
  <c r="W280" i="4" s="1"/>
  <c r="T280" i="4"/>
  <c r="V280" i="4" s="1"/>
  <c r="X279" i="4"/>
  <c r="U279" i="4"/>
  <c r="W279" i="4" s="1"/>
  <c r="T279" i="4"/>
  <c r="V279" i="4" s="1"/>
  <c r="Y279" i="4" s="1"/>
  <c r="X278" i="4"/>
  <c r="U278" i="4"/>
  <c r="W278" i="4" s="1"/>
  <c r="T278" i="4"/>
  <c r="V278" i="4" s="1"/>
  <c r="Y278" i="4" s="1"/>
  <c r="X277" i="4"/>
  <c r="U277" i="4"/>
  <c r="W277" i="4" s="1"/>
  <c r="T277" i="4"/>
  <c r="V277" i="4" s="1"/>
  <c r="X276" i="4"/>
  <c r="U276" i="4"/>
  <c r="W276" i="4" s="1"/>
  <c r="T276" i="4"/>
  <c r="V276" i="4" s="1"/>
  <c r="X275" i="4"/>
  <c r="U275" i="4"/>
  <c r="W275" i="4" s="1"/>
  <c r="T275" i="4"/>
  <c r="V275" i="4" s="1"/>
  <c r="X274" i="4"/>
  <c r="U274" i="4"/>
  <c r="W274" i="4" s="1"/>
  <c r="T274" i="4"/>
  <c r="V274" i="4" s="1"/>
  <c r="X273" i="4"/>
  <c r="U273" i="4"/>
  <c r="W273" i="4" s="1"/>
  <c r="T273" i="4"/>
  <c r="V273" i="4" s="1"/>
  <c r="Y273" i="4" s="1"/>
  <c r="Z273" i="4" s="1"/>
  <c r="X272" i="4"/>
  <c r="U272" i="4"/>
  <c r="W272" i="4" s="1"/>
  <c r="T272" i="4"/>
  <c r="V272" i="4" s="1"/>
  <c r="X271" i="4"/>
  <c r="U271" i="4"/>
  <c r="W271" i="4" s="1"/>
  <c r="T271" i="4"/>
  <c r="V271" i="4" s="1"/>
  <c r="Y271" i="4" s="1"/>
  <c r="Z271" i="4" s="1"/>
  <c r="X270" i="4"/>
  <c r="U270" i="4"/>
  <c r="W270" i="4" s="1"/>
  <c r="T270" i="4"/>
  <c r="V270" i="4" s="1"/>
  <c r="X269" i="4"/>
  <c r="U269" i="4"/>
  <c r="W269" i="4" s="1"/>
  <c r="T269" i="4"/>
  <c r="V269" i="4" s="1"/>
  <c r="Y269" i="4" s="1"/>
  <c r="Z269" i="4" s="1"/>
  <c r="X268" i="4"/>
  <c r="U268" i="4"/>
  <c r="W268" i="4" s="1"/>
  <c r="T268" i="4"/>
  <c r="V268" i="4" s="1"/>
  <c r="X267" i="4"/>
  <c r="U267" i="4"/>
  <c r="W267" i="4" s="1"/>
  <c r="T267" i="4"/>
  <c r="V267" i="4" s="1"/>
  <c r="X266" i="4"/>
  <c r="W266" i="4"/>
  <c r="U266" i="4"/>
  <c r="T266" i="4"/>
  <c r="V266" i="4" s="1"/>
  <c r="X265" i="4"/>
  <c r="U265" i="4"/>
  <c r="W265" i="4" s="1"/>
  <c r="T265" i="4"/>
  <c r="V265" i="4" s="1"/>
  <c r="X264" i="4"/>
  <c r="U264" i="4"/>
  <c r="W264" i="4" s="1"/>
  <c r="T264" i="4"/>
  <c r="V264" i="4" s="1"/>
  <c r="X263" i="4"/>
  <c r="U263" i="4"/>
  <c r="W263" i="4" s="1"/>
  <c r="T263" i="4"/>
  <c r="V263" i="4" s="1"/>
  <c r="X262" i="4"/>
  <c r="U262" i="4"/>
  <c r="W262" i="4" s="1"/>
  <c r="T262" i="4"/>
  <c r="V262" i="4" s="1"/>
  <c r="Y262" i="4" s="1"/>
  <c r="X261" i="4"/>
  <c r="U261" i="4"/>
  <c r="W261" i="4" s="1"/>
  <c r="T261" i="4"/>
  <c r="V261" i="4" s="1"/>
  <c r="X260" i="4"/>
  <c r="U260" i="4"/>
  <c r="W260" i="4" s="1"/>
  <c r="T260" i="4"/>
  <c r="V260" i="4" s="1"/>
  <c r="X259" i="4"/>
  <c r="U259" i="4"/>
  <c r="W259" i="4" s="1"/>
  <c r="T259" i="4"/>
  <c r="V259" i="4" s="1"/>
  <c r="Y259" i="4" s="1"/>
  <c r="X258" i="4"/>
  <c r="U258" i="4"/>
  <c r="W258" i="4" s="1"/>
  <c r="T258" i="4"/>
  <c r="V258" i="4" s="1"/>
  <c r="X257" i="4"/>
  <c r="U257" i="4"/>
  <c r="W257" i="4" s="1"/>
  <c r="T257" i="4"/>
  <c r="V257" i="4" s="1"/>
  <c r="X256" i="4"/>
  <c r="U256" i="4"/>
  <c r="W256" i="4" s="1"/>
  <c r="T256" i="4"/>
  <c r="V256" i="4" s="1"/>
  <c r="Y256" i="4" s="1"/>
  <c r="X255" i="4"/>
  <c r="U255" i="4"/>
  <c r="W255" i="4" s="1"/>
  <c r="T255" i="4"/>
  <c r="V255" i="4" s="1"/>
  <c r="X254" i="4"/>
  <c r="U254" i="4"/>
  <c r="W254" i="4" s="1"/>
  <c r="T254" i="4"/>
  <c r="V254" i="4" s="1"/>
  <c r="X253" i="4"/>
  <c r="U253" i="4"/>
  <c r="W253" i="4" s="1"/>
  <c r="T253" i="4"/>
  <c r="V253" i="4" s="1"/>
  <c r="Y253" i="4" s="1"/>
  <c r="X252" i="4"/>
  <c r="U252" i="4"/>
  <c r="W252" i="4" s="1"/>
  <c r="T252" i="4"/>
  <c r="V252" i="4" s="1"/>
  <c r="X251" i="4"/>
  <c r="U251" i="4"/>
  <c r="W251" i="4" s="1"/>
  <c r="T251" i="4"/>
  <c r="V251" i="4" s="1"/>
  <c r="Y251" i="4" s="1"/>
  <c r="X250" i="4"/>
  <c r="U250" i="4"/>
  <c r="W250" i="4" s="1"/>
  <c r="T250" i="4"/>
  <c r="V250" i="4" s="1"/>
  <c r="X249" i="4"/>
  <c r="U249" i="4"/>
  <c r="W249" i="4" s="1"/>
  <c r="T249" i="4"/>
  <c r="V249" i="4" s="1"/>
  <c r="X248" i="4"/>
  <c r="W248" i="4"/>
  <c r="U248" i="4"/>
  <c r="T248" i="4"/>
  <c r="V248" i="4" s="1"/>
  <c r="X247" i="4"/>
  <c r="U247" i="4"/>
  <c r="W247" i="4" s="1"/>
  <c r="T247" i="4"/>
  <c r="V247" i="4" s="1"/>
  <c r="Y247" i="4" s="1"/>
  <c r="X246" i="4"/>
  <c r="U246" i="4"/>
  <c r="W246" i="4" s="1"/>
  <c r="T246" i="4"/>
  <c r="V246" i="4" s="1"/>
  <c r="X245" i="4"/>
  <c r="U245" i="4"/>
  <c r="W245" i="4" s="1"/>
  <c r="T245" i="4"/>
  <c r="V245" i="4" s="1"/>
  <c r="X244" i="4"/>
  <c r="U244" i="4"/>
  <c r="W244" i="4" s="1"/>
  <c r="T244" i="4"/>
  <c r="V244" i="4" s="1"/>
  <c r="X243" i="4"/>
  <c r="U243" i="4"/>
  <c r="W243" i="4" s="1"/>
  <c r="T243" i="4"/>
  <c r="V243" i="4" s="1"/>
  <c r="X242" i="4"/>
  <c r="U242" i="4"/>
  <c r="W242" i="4" s="1"/>
  <c r="T242" i="4"/>
  <c r="V242" i="4" s="1"/>
  <c r="X241" i="4"/>
  <c r="U241" i="4"/>
  <c r="W241" i="4" s="1"/>
  <c r="T241" i="4"/>
  <c r="V241" i="4" s="1"/>
  <c r="X240" i="4"/>
  <c r="U240" i="4"/>
  <c r="W240" i="4" s="1"/>
  <c r="T240" i="4"/>
  <c r="V240" i="4" s="1"/>
  <c r="X239" i="4"/>
  <c r="U239" i="4"/>
  <c r="W239" i="4" s="1"/>
  <c r="T239" i="4"/>
  <c r="V239" i="4" s="1"/>
  <c r="Y239" i="4" s="1"/>
  <c r="X238" i="4"/>
  <c r="U238" i="4"/>
  <c r="W238" i="4" s="1"/>
  <c r="T238" i="4"/>
  <c r="V238" i="4" s="1"/>
  <c r="X237" i="4"/>
  <c r="U237" i="4"/>
  <c r="W237" i="4" s="1"/>
  <c r="T237" i="4"/>
  <c r="V237" i="4" s="1"/>
  <c r="X236" i="4"/>
  <c r="U236" i="4"/>
  <c r="W236" i="4" s="1"/>
  <c r="T236" i="4"/>
  <c r="V236" i="4" s="1"/>
  <c r="X235" i="4"/>
  <c r="U235" i="4"/>
  <c r="W235" i="4" s="1"/>
  <c r="T235" i="4"/>
  <c r="V235" i="4" s="1"/>
  <c r="X234" i="4"/>
  <c r="U234" i="4"/>
  <c r="W234" i="4" s="1"/>
  <c r="T234" i="4"/>
  <c r="V234" i="4" s="1"/>
  <c r="X233" i="4"/>
  <c r="U233" i="4"/>
  <c r="W233" i="4" s="1"/>
  <c r="T233" i="4"/>
  <c r="V233" i="4" s="1"/>
  <c r="X232" i="4"/>
  <c r="U232" i="4"/>
  <c r="W232" i="4" s="1"/>
  <c r="T232" i="4"/>
  <c r="V232" i="4" s="1"/>
  <c r="X231" i="4"/>
  <c r="U231" i="4"/>
  <c r="W231" i="4" s="1"/>
  <c r="T231" i="4"/>
  <c r="V231" i="4" s="1"/>
  <c r="X230" i="4"/>
  <c r="U230" i="4"/>
  <c r="W230" i="4" s="1"/>
  <c r="T230" i="4"/>
  <c r="V230" i="4" s="1"/>
  <c r="X229" i="4"/>
  <c r="U229" i="4"/>
  <c r="W229" i="4" s="1"/>
  <c r="T229" i="4"/>
  <c r="V229" i="4" s="1"/>
  <c r="X228" i="4"/>
  <c r="U228" i="4"/>
  <c r="W228" i="4" s="1"/>
  <c r="T228" i="4"/>
  <c r="V228" i="4" s="1"/>
  <c r="X227" i="4"/>
  <c r="U227" i="4"/>
  <c r="W227" i="4" s="1"/>
  <c r="T227" i="4"/>
  <c r="V227" i="4" s="1"/>
  <c r="X226" i="4"/>
  <c r="W226" i="4"/>
  <c r="U226" i="4"/>
  <c r="T226" i="4"/>
  <c r="V226" i="4" s="1"/>
  <c r="X225" i="4"/>
  <c r="U225" i="4"/>
  <c r="W225" i="4" s="1"/>
  <c r="T225" i="4"/>
  <c r="V225" i="4" s="1"/>
  <c r="Y225" i="4" s="1"/>
  <c r="X224" i="4"/>
  <c r="W224" i="4"/>
  <c r="U224" i="4"/>
  <c r="T224" i="4"/>
  <c r="V224" i="4" s="1"/>
  <c r="X223" i="4"/>
  <c r="U223" i="4"/>
  <c r="W223" i="4" s="1"/>
  <c r="T223" i="4"/>
  <c r="V223" i="4" s="1"/>
  <c r="X222" i="4"/>
  <c r="U222" i="4"/>
  <c r="W222" i="4" s="1"/>
  <c r="T222" i="4"/>
  <c r="V222" i="4" s="1"/>
  <c r="Y222" i="4" s="1"/>
  <c r="X221" i="4"/>
  <c r="U221" i="4"/>
  <c r="W221" i="4" s="1"/>
  <c r="Y221" i="4" s="1"/>
  <c r="T221" i="4"/>
  <c r="V221" i="4" s="1"/>
  <c r="X220" i="4"/>
  <c r="U220" i="4"/>
  <c r="W220" i="4" s="1"/>
  <c r="T220" i="4"/>
  <c r="V220" i="4" s="1"/>
  <c r="X219" i="4"/>
  <c r="U219" i="4"/>
  <c r="W219" i="4" s="1"/>
  <c r="T219" i="4"/>
  <c r="V219" i="4" s="1"/>
  <c r="Y219" i="4" s="1"/>
  <c r="X218" i="4"/>
  <c r="U218" i="4"/>
  <c r="W218" i="4" s="1"/>
  <c r="T218" i="4"/>
  <c r="V218" i="4" s="1"/>
  <c r="X217" i="4"/>
  <c r="U217" i="4"/>
  <c r="W217" i="4" s="1"/>
  <c r="T217" i="4"/>
  <c r="V217" i="4" s="1"/>
  <c r="X216" i="4"/>
  <c r="V216" i="4"/>
  <c r="U216" i="4"/>
  <c r="W216" i="4" s="1"/>
  <c r="T216" i="4"/>
  <c r="X215" i="4"/>
  <c r="U215" i="4"/>
  <c r="W215" i="4" s="1"/>
  <c r="T215" i="4"/>
  <c r="V215" i="4" s="1"/>
  <c r="X214" i="4"/>
  <c r="U214" i="4"/>
  <c r="W214" i="4" s="1"/>
  <c r="T214" i="4"/>
  <c r="V214" i="4" s="1"/>
  <c r="X213" i="4"/>
  <c r="U213" i="4"/>
  <c r="W213" i="4" s="1"/>
  <c r="T213" i="4"/>
  <c r="V213" i="4" s="1"/>
  <c r="X212" i="4"/>
  <c r="U212" i="4"/>
  <c r="W212" i="4" s="1"/>
  <c r="T212" i="4"/>
  <c r="V212" i="4" s="1"/>
  <c r="X211" i="4"/>
  <c r="U211" i="4"/>
  <c r="W211" i="4" s="1"/>
  <c r="T211" i="4"/>
  <c r="V211" i="4" s="1"/>
  <c r="X210" i="4"/>
  <c r="U210" i="4"/>
  <c r="W210" i="4" s="1"/>
  <c r="T210" i="4"/>
  <c r="V210" i="4" s="1"/>
  <c r="X209" i="4"/>
  <c r="U209" i="4"/>
  <c r="W209" i="4" s="1"/>
  <c r="T209" i="4"/>
  <c r="V209" i="4" s="1"/>
  <c r="X208" i="4"/>
  <c r="U208" i="4"/>
  <c r="W208" i="4" s="1"/>
  <c r="T208" i="4"/>
  <c r="V208" i="4" s="1"/>
  <c r="X207" i="4"/>
  <c r="U207" i="4"/>
  <c r="W207" i="4" s="1"/>
  <c r="T207" i="4"/>
  <c r="V207" i="4" s="1"/>
  <c r="X206" i="4"/>
  <c r="U206" i="4"/>
  <c r="W206" i="4" s="1"/>
  <c r="T206" i="4"/>
  <c r="V206" i="4" s="1"/>
  <c r="X205" i="4"/>
  <c r="U205" i="4"/>
  <c r="W205" i="4" s="1"/>
  <c r="T205" i="4"/>
  <c r="V205" i="4" s="1"/>
  <c r="X204" i="4"/>
  <c r="U204" i="4"/>
  <c r="W204" i="4" s="1"/>
  <c r="T204" i="4"/>
  <c r="V204" i="4" s="1"/>
  <c r="X203" i="4"/>
  <c r="U203" i="4"/>
  <c r="W203" i="4" s="1"/>
  <c r="T203" i="4"/>
  <c r="V203" i="4" s="1"/>
  <c r="X202" i="4"/>
  <c r="U202" i="4"/>
  <c r="W202" i="4" s="1"/>
  <c r="T202" i="4"/>
  <c r="V202" i="4" s="1"/>
  <c r="X201" i="4"/>
  <c r="U201" i="4"/>
  <c r="W201" i="4" s="1"/>
  <c r="T201" i="4"/>
  <c r="V201" i="4" s="1"/>
  <c r="X200" i="4"/>
  <c r="U200" i="4"/>
  <c r="W200" i="4" s="1"/>
  <c r="T200" i="4"/>
  <c r="V200" i="4" s="1"/>
  <c r="X199" i="4"/>
  <c r="U199" i="4"/>
  <c r="W199" i="4" s="1"/>
  <c r="T199" i="4"/>
  <c r="V199" i="4" s="1"/>
  <c r="X198" i="4"/>
  <c r="U198" i="4"/>
  <c r="W198" i="4" s="1"/>
  <c r="T198" i="4"/>
  <c r="V198" i="4" s="1"/>
  <c r="X197" i="4"/>
  <c r="U197" i="4"/>
  <c r="W197" i="4" s="1"/>
  <c r="T197" i="4"/>
  <c r="V197" i="4" s="1"/>
  <c r="X196" i="4"/>
  <c r="U196" i="4"/>
  <c r="W196" i="4" s="1"/>
  <c r="T196" i="4"/>
  <c r="V196" i="4" s="1"/>
  <c r="X195" i="4"/>
  <c r="W195" i="4"/>
  <c r="U195" i="4"/>
  <c r="T195" i="4"/>
  <c r="V195" i="4" s="1"/>
  <c r="X194" i="4"/>
  <c r="U194" i="4"/>
  <c r="W194" i="4" s="1"/>
  <c r="T194" i="4"/>
  <c r="V194" i="4" s="1"/>
  <c r="X193" i="4"/>
  <c r="U193" i="4"/>
  <c r="W193" i="4" s="1"/>
  <c r="Y193" i="4" s="1"/>
  <c r="T193" i="4"/>
  <c r="V193" i="4" s="1"/>
  <c r="X192" i="4"/>
  <c r="U192" i="4"/>
  <c r="W192" i="4" s="1"/>
  <c r="T192" i="4"/>
  <c r="V192" i="4" s="1"/>
  <c r="X191" i="4"/>
  <c r="W191" i="4"/>
  <c r="U191" i="4"/>
  <c r="T191" i="4"/>
  <c r="V191" i="4" s="1"/>
  <c r="X190" i="4"/>
  <c r="U190" i="4"/>
  <c r="W190" i="4" s="1"/>
  <c r="T190" i="4"/>
  <c r="V190" i="4" s="1"/>
  <c r="X189" i="4"/>
  <c r="U189" i="4"/>
  <c r="W189" i="4" s="1"/>
  <c r="T189" i="4"/>
  <c r="V189" i="4" s="1"/>
  <c r="X188" i="4"/>
  <c r="U188" i="4"/>
  <c r="W188" i="4" s="1"/>
  <c r="T188" i="4"/>
  <c r="V188" i="4" s="1"/>
  <c r="X187" i="4"/>
  <c r="U187" i="4"/>
  <c r="W187" i="4" s="1"/>
  <c r="T187" i="4"/>
  <c r="V187" i="4" s="1"/>
  <c r="X186" i="4"/>
  <c r="U186" i="4"/>
  <c r="W186" i="4" s="1"/>
  <c r="T186" i="4"/>
  <c r="V186" i="4" s="1"/>
  <c r="X185" i="4"/>
  <c r="U185" i="4"/>
  <c r="W185" i="4" s="1"/>
  <c r="T185" i="4"/>
  <c r="V185" i="4" s="1"/>
  <c r="X184" i="4"/>
  <c r="U184" i="4"/>
  <c r="W184" i="4" s="1"/>
  <c r="T184" i="4"/>
  <c r="V184" i="4" s="1"/>
  <c r="X183" i="4"/>
  <c r="U183" i="4"/>
  <c r="W183" i="4" s="1"/>
  <c r="T183" i="4"/>
  <c r="V183" i="4" s="1"/>
  <c r="X182" i="4"/>
  <c r="U182" i="4"/>
  <c r="W182" i="4" s="1"/>
  <c r="T182" i="4"/>
  <c r="V182" i="4" s="1"/>
  <c r="X181" i="4"/>
  <c r="U181" i="4"/>
  <c r="W181" i="4" s="1"/>
  <c r="T181" i="4"/>
  <c r="V181" i="4" s="1"/>
  <c r="X180" i="4"/>
  <c r="W180" i="4"/>
  <c r="U180" i="4"/>
  <c r="T180" i="4"/>
  <c r="V180" i="4" s="1"/>
  <c r="X179" i="4"/>
  <c r="U179" i="4"/>
  <c r="W179" i="4" s="1"/>
  <c r="T179" i="4"/>
  <c r="V179" i="4" s="1"/>
  <c r="X178" i="4"/>
  <c r="U178" i="4"/>
  <c r="W178" i="4" s="1"/>
  <c r="T178" i="4"/>
  <c r="V178" i="4" s="1"/>
  <c r="X177" i="4"/>
  <c r="U177" i="4"/>
  <c r="W177" i="4" s="1"/>
  <c r="T177" i="4"/>
  <c r="V177" i="4" s="1"/>
  <c r="X176" i="4"/>
  <c r="U176" i="4"/>
  <c r="W176" i="4" s="1"/>
  <c r="T176" i="4"/>
  <c r="V176" i="4" s="1"/>
  <c r="X175" i="4"/>
  <c r="U175" i="4"/>
  <c r="W175" i="4" s="1"/>
  <c r="T175" i="4"/>
  <c r="V175" i="4" s="1"/>
  <c r="X174" i="4"/>
  <c r="U174" i="4"/>
  <c r="W174" i="4" s="1"/>
  <c r="T174" i="4"/>
  <c r="V174" i="4" s="1"/>
  <c r="X173" i="4"/>
  <c r="U173" i="4"/>
  <c r="W173" i="4" s="1"/>
  <c r="T173" i="4"/>
  <c r="V173" i="4" s="1"/>
  <c r="X172" i="4"/>
  <c r="U172" i="4"/>
  <c r="W172" i="4" s="1"/>
  <c r="T172" i="4"/>
  <c r="V172" i="4" s="1"/>
  <c r="X171" i="4"/>
  <c r="U171" i="4"/>
  <c r="W171" i="4" s="1"/>
  <c r="T171" i="4"/>
  <c r="V171" i="4" s="1"/>
  <c r="X170" i="4"/>
  <c r="U170" i="4"/>
  <c r="W170" i="4" s="1"/>
  <c r="T170" i="4"/>
  <c r="V170" i="4" s="1"/>
  <c r="Y170" i="4" s="1"/>
  <c r="X169" i="4"/>
  <c r="U169" i="4"/>
  <c r="W169" i="4" s="1"/>
  <c r="T169" i="4"/>
  <c r="V169" i="4" s="1"/>
  <c r="X168" i="4"/>
  <c r="U168" i="4"/>
  <c r="W168" i="4" s="1"/>
  <c r="T168" i="4"/>
  <c r="V168" i="4" s="1"/>
  <c r="X167" i="4"/>
  <c r="U167" i="4"/>
  <c r="W167" i="4" s="1"/>
  <c r="T167" i="4"/>
  <c r="V167" i="4" s="1"/>
  <c r="X166" i="4"/>
  <c r="W166" i="4"/>
  <c r="U166" i="4"/>
  <c r="T166" i="4"/>
  <c r="V166" i="4" s="1"/>
  <c r="Y166" i="4" s="1"/>
  <c r="X165" i="4"/>
  <c r="U165" i="4"/>
  <c r="W165" i="4" s="1"/>
  <c r="T165" i="4"/>
  <c r="V165" i="4" s="1"/>
  <c r="Y165" i="4" s="1"/>
  <c r="X164" i="4"/>
  <c r="U164" i="4"/>
  <c r="W164" i="4" s="1"/>
  <c r="T164" i="4"/>
  <c r="V164" i="4" s="1"/>
  <c r="X163" i="4"/>
  <c r="U163" i="4"/>
  <c r="W163" i="4" s="1"/>
  <c r="T163" i="4"/>
  <c r="V163" i="4" s="1"/>
  <c r="X162" i="4"/>
  <c r="U162" i="4"/>
  <c r="W162" i="4" s="1"/>
  <c r="T162" i="4"/>
  <c r="V162" i="4" s="1"/>
  <c r="X161" i="4"/>
  <c r="U161" i="4"/>
  <c r="W161" i="4" s="1"/>
  <c r="T161" i="4"/>
  <c r="V161" i="4" s="1"/>
  <c r="X160" i="4"/>
  <c r="U160" i="4"/>
  <c r="W160" i="4" s="1"/>
  <c r="T160" i="4"/>
  <c r="V160" i="4" s="1"/>
  <c r="X159" i="4"/>
  <c r="U159" i="4"/>
  <c r="W159" i="4" s="1"/>
  <c r="T159" i="4"/>
  <c r="V159" i="4" s="1"/>
  <c r="X158" i="4"/>
  <c r="U158" i="4"/>
  <c r="W158" i="4" s="1"/>
  <c r="T158" i="4"/>
  <c r="V158" i="4" s="1"/>
  <c r="X157" i="4"/>
  <c r="U157" i="4"/>
  <c r="W157" i="4" s="1"/>
  <c r="T157" i="4"/>
  <c r="V157" i="4" s="1"/>
  <c r="X156" i="4"/>
  <c r="W156" i="4"/>
  <c r="U156" i="4"/>
  <c r="T156" i="4"/>
  <c r="V156" i="4" s="1"/>
  <c r="X155" i="4"/>
  <c r="U155" i="4"/>
  <c r="W155" i="4" s="1"/>
  <c r="T155" i="4"/>
  <c r="V155" i="4" s="1"/>
  <c r="X154" i="4"/>
  <c r="U154" i="4"/>
  <c r="W154" i="4" s="1"/>
  <c r="T154" i="4"/>
  <c r="V154" i="4" s="1"/>
  <c r="Y153" i="4"/>
  <c r="X153" i="4"/>
  <c r="U153" i="4"/>
  <c r="W153" i="4" s="1"/>
  <c r="T153" i="4"/>
  <c r="V153" i="4" s="1"/>
  <c r="X152" i="4"/>
  <c r="U152" i="4"/>
  <c r="W152" i="4" s="1"/>
  <c r="T152" i="4"/>
  <c r="V152" i="4" s="1"/>
  <c r="X151" i="4"/>
  <c r="U151" i="4"/>
  <c r="W151" i="4" s="1"/>
  <c r="T151" i="4"/>
  <c r="V151" i="4" s="1"/>
  <c r="X150" i="4"/>
  <c r="U150" i="4"/>
  <c r="W150" i="4" s="1"/>
  <c r="T150" i="4"/>
  <c r="V150" i="4" s="1"/>
  <c r="X149" i="4"/>
  <c r="U149" i="4"/>
  <c r="W149" i="4" s="1"/>
  <c r="T149" i="4"/>
  <c r="V149" i="4" s="1"/>
  <c r="X148" i="4"/>
  <c r="U148" i="4"/>
  <c r="W148" i="4" s="1"/>
  <c r="T148" i="4"/>
  <c r="V148" i="4" s="1"/>
  <c r="X147" i="4"/>
  <c r="U147" i="4"/>
  <c r="W147" i="4" s="1"/>
  <c r="T147" i="4"/>
  <c r="V147" i="4" s="1"/>
  <c r="X146" i="4"/>
  <c r="U146" i="4"/>
  <c r="W146" i="4" s="1"/>
  <c r="T146" i="4"/>
  <c r="V146" i="4" s="1"/>
  <c r="Y146" i="4" s="1"/>
  <c r="X145" i="4"/>
  <c r="U145" i="4"/>
  <c r="W145" i="4" s="1"/>
  <c r="T145" i="4"/>
  <c r="V145" i="4" s="1"/>
  <c r="X144" i="4"/>
  <c r="U144" i="4"/>
  <c r="W144" i="4" s="1"/>
  <c r="T144" i="4"/>
  <c r="V144" i="4" s="1"/>
  <c r="X143" i="4"/>
  <c r="U143" i="4"/>
  <c r="W143" i="4" s="1"/>
  <c r="T143" i="4"/>
  <c r="V143" i="4" s="1"/>
  <c r="Y143" i="4" s="1"/>
  <c r="Z143" i="4" s="1"/>
  <c r="X142" i="4"/>
  <c r="U142" i="4"/>
  <c r="W142" i="4" s="1"/>
  <c r="T142" i="4"/>
  <c r="V142" i="4" s="1"/>
  <c r="X141" i="4"/>
  <c r="U141" i="4"/>
  <c r="W141" i="4" s="1"/>
  <c r="T141" i="4"/>
  <c r="V141" i="4" s="1"/>
  <c r="X140" i="4"/>
  <c r="U140" i="4"/>
  <c r="W140" i="4" s="1"/>
  <c r="T140" i="4"/>
  <c r="V140" i="4" s="1"/>
  <c r="X139" i="4"/>
  <c r="U139" i="4"/>
  <c r="W139" i="4" s="1"/>
  <c r="T139" i="4"/>
  <c r="V139" i="4" s="1"/>
  <c r="Y139" i="4" s="1"/>
  <c r="X138" i="4"/>
  <c r="W138" i="4"/>
  <c r="U138" i="4"/>
  <c r="T138" i="4"/>
  <c r="V138" i="4" s="1"/>
  <c r="Y138" i="4" s="1"/>
  <c r="X137" i="4"/>
  <c r="U137" i="4"/>
  <c r="W137" i="4" s="1"/>
  <c r="T137" i="4"/>
  <c r="V137" i="4" s="1"/>
  <c r="X136" i="4"/>
  <c r="U136" i="4"/>
  <c r="W136" i="4" s="1"/>
  <c r="T136" i="4"/>
  <c r="V136" i="4" s="1"/>
  <c r="X135" i="4"/>
  <c r="U135" i="4"/>
  <c r="W135" i="4" s="1"/>
  <c r="T135" i="4"/>
  <c r="V135" i="4" s="1"/>
  <c r="X134" i="4"/>
  <c r="U134" i="4"/>
  <c r="W134" i="4" s="1"/>
  <c r="T134" i="4"/>
  <c r="V134" i="4" s="1"/>
  <c r="X133" i="4"/>
  <c r="U133" i="4"/>
  <c r="W133" i="4" s="1"/>
  <c r="T133" i="4"/>
  <c r="V133" i="4" s="1"/>
  <c r="X132" i="4"/>
  <c r="U132" i="4"/>
  <c r="W132" i="4" s="1"/>
  <c r="T132" i="4"/>
  <c r="V132" i="4" s="1"/>
  <c r="X131" i="4"/>
  <c r="U131" i="4"/>
  <c r="W131" i="4" s="1"/>
  <c r="T131" i="4"/>
  <c r="V131" i="4" s="1"/>
  <c r="Y131" i="4" s="1"/>
  <c r="X130" i="4"/>
  <c r="U130" i="4"/>
  <c r="W130" i="4" s="1"/>
  <c r="T130" i="4"/>
  <c r="V130" i="4" s="1"/>
  <c r="X129" i="4"/>
  <c r="U129" i="4"/>
  <c r="W129" i="4" s="1"/>
  <c r="T129" i="4"/>
  <c r="V129" i="4" s="1"/>
  <c r="X128" i="4"/>
  <c r="U128" i="4"/>
  <c r="W128" i="4" s="1"/>
  <c r="T128" i="4"/>
  <c r="V128" i="4" s="1"/>
  <c r="X127" i="4"/>
  <c r="W127" i="4"/>
  <c r="U127" i="4"/>
  <c r="T127" i="4"/>
  <c r="V127" i="4" s="1"/>
  <c r="X126" i="4"/>
  <c r="U126" i="4"/>
  <c r="W126" i="4" s="1"/>
  <c r="T126" i="4"/>
  <c r="V126" i="4" s="1"/>
  <c r="Y126" i="4" s="1"/>
  <c r="X125" i="4"/>
  <c r="U125" i="4"/>
  <c r="W125" i="4" s="1"/>
  <c r="T125" i="4"/>
  <c r="V125" i="4" s="1"/>
  <c r="X124" i="4"/>
  <c r="U124" i="4"/>
  <c r="W124" i="4" s="1"/>
  <c r="T124" i="4"/>
  <c r="V124" i="4" s="1"/>
  <c r="X123" i="4"/>
  <c r="U123" i="4"/>
  <c r="W123" i="4" s="1"/>
  <c r="T123" i="4"/>
  <c r="V123" i="4" s="1"/>
  <c r="X122" i="4"/>
  <c r="U122" i="4"/>
  <c r="W122" i="4" s="1"/>
  <c r="T122" i="4"/>
  <c r="V122" i="4" s="1"/>
  <c r="X121" i="4"/>
  <c r="U121" i="4"/>
  <c r="W121" i="4" s="1"/>
  <c r="T121" i="4"/>
  <c r="V121" i="4" s="1"/>
  <c r="X120" i="4"/>
  <c r="U120" i="4"/>
  <c r="W120" i="4" s="1"/>
  <c r="T120" i="4"/>
  <c r="V120" i="4" s="1"/>
  <c r="X119" i="4"/>
  <c r="U119" i="4"/>
  <c r="W119" i="4" s="1"/>
  <c r="T119" i="4"/>
  <c r="V119" i="4" s="1"/>
  <c r="X118" i="4"/>
  <c r="U118" i="4"/>
  <c r="W118" i="4" s="1"/>
  <c r="T118" i="4"/>
  <c r="V118" i="4" s="1"/>
  <c r="X117" i="4"/>
  <c r="U117" i="4"/>
  <c r="W117" i="4" s="1"/>
  <c r="T117" i="4"/>
  <c r="V117" i="4" s="1"/>
  <c r="Y117" i="4" s="1"/>
  <c r="X116" i="4"/>
  <c r="U116" i="4"/>
  <c r="W116" i="4" s="1"/>
  <c r="T116" i="4"/>
  <c r="V116" i="4" s="1"/>
  <c r="X115" i="4"/>
  <c r="U115" i="4"/>
  <c r="W115" i="4" s="1"/>
  <c r="T115" i="4"/>
  <c r="V115" i="4" s="1"/>
  <c r="X114" i="4"/>
  <c r="U114" i="4"/>
  <c r="W114" i="4" s="1"/>
  <c r="T114" i="4"/>
  <c r="V114" i="4" s="1"/>
  <c r="X113" i="4"/>
  <c r="U113" i="4"/>
  <c r="W113" i="4" s="1"/>
  <c r="T113" i="4"/>
  <c r="V113" i="4" s="1"/>
  <c r="X112" i="4"/>
  <c r="U112" i="4"/>
  <c r="W112" i="4" s="1"/>
  <c r="T112" i="4"/>
  <c r="V112" i="4" s="1"/>
  <c r="X111" i="4"/>
  <c r="V111" i="4"/>
  <c r="Y111" i="4" s="1"/>
  <c r="U111" i="4"/>
  <c r="W111" i="4" s="1"/>
  <c r="T111" i="4"/>
  <c r="X110" i="4"/>
  <c r="U110" i="4"/>
  <c r="W110" i="4" s="1"/>
  <c r="T110" i="4"/>
  <c r="V110" i="4" s="1"/>
  <c r="X109" i="4"/>
  <c r="U109" i="4"/>
  <c r="W109" i="4" s="1"/>
  <c r="T109" i="4"/>
  <c r="V109" i="4" s="1"/>
  <c r="X108" i="4"/>
  <c r="U108" i="4"/>
  <c r="W108" i="4" s="1"/>
  <c r="T108" i="4"/>
  <c r="V108" i="4" s="1"/>
  <c r="X107" i="4"/>
  <c r="U107" i="4"/>
  <c r="W107" i="4" s="1"/>
  <c r="T107" i="4"/>
  <c r="V107" i="4" s="1"/>
  <c r="Y107" i="4" s="1"/>
  <c r="X106" i="4"/>
  <c r="U106" i="4"/>
  <c r="W106" i="4" s="1"/>
  <c r="T106" i="4"/>
  <c r="V106" i="4" s="1"/>
  <c r="X105" i="4"/>
  <c r="U105" i="4"/>
  <c r="W105" i="4" s="1"/>
  <c r="T105" i="4"/>
  <c r="V105" i="4" s="1"/>
  <c r="X104" i="4"/>
  <c r="U104" i="4"/>
  <c r="W104" i="4" s="1"/>
  <c r="T104" i="4"/>
  <c r="V104" i="4" s="1"/>
  <c r="Y104" i="4" s="1"/>
  <c r="X103" i="4"/>
  <c r="U103" i="4"/>
  <c r="W103" i="4" s="1"/>
  <c r="T103" i="4"/>
  <c r="V103" i="4" s="1"/>
  <c r="Y103" i="4" s="1"/>
  <c r="X102" i="4"/>
  <c r="U102" i="4"/>
  <c r="W102" i="4" s="1"/>
  <c r="T102" i="4"/>
  <c r="V102" i="4" s="1"/>
  <c r="X101" i="4"/>
  <c r="U101" i="4"/>
  <c r="W101" i="4" s="1"/>
  <c r="T101" i="4"/>
  <c r="V101" i="4" s="1"/>
  <c r="X100" i="4"/>
  <c r="U100" i="4"/>
  <c r="W100" i="4" s="1"/>
  <c r="T100" i="4"/>
  <c r="V100" i="4" s="1"/>
  <c r="X99" i="4"/>
  <c r="U99" i="4"/>
  <c r="W99" i="4" s="1"/>
  <c r="T99" i="4"/>
  <c r="V99" i="4" s="1"/>
  <c r="X98" i="4"/>
  <c r="U98" i="4"/>
  <c r="W98" i="4" s="1"/>
  <c r="T98" i="4"/>
  <c r="V98" i="4" s="1"/>
  <c r="X97" i="4"/>
  <c r="U97" i="4"/>
  <c r="W97" i="4" s="1"/>
  <c r="T97" i="4"/>
  <c r="V97" i="4" s="1"/>
  <c r="X96" i="4"/>
  <c r="U96" i="4"/>
  <c r="W96" i="4" s="1"/>
  <c r="T96" i="4"/>
  <c r="V96" i="4" s="1"/>
  <c r="Y96" i="4" s="1"/>
  <c r="X95" i="4"/>
  <c r="U95" i="4"/>
  <c r="W95" i="4" s="1"/>
  <c r="T95" i="4"/>
  <c r="V95" i="4" s="1"/>
  <c r="X94" i="4"/>
  <c r="U94" i="4"/>
  <c r="W94" i="4" s="1"/>
  <c r="T94" i="4"/>
  <c r="V94" i="4" s="1"/>
  <c r="X93" i="4"/>
  <c r="W93" i="4"/>
  <c r="U93" i="4"/>
  <c r="T93" i="4"/>
  <c r="V93" i="4" s="1"/>
  <c r="X92" i="4"/>
  <c r="U92" i="4"/>
  <c r="W92" i="4" s="1"/>
  <c r="T92" i="4"/>
  <c r="V92" i="4" s="1"/>
  <c r="X91" i="4"/>
  <c r="U91" i="4"/>
  <c r="W91" i="4" s="1"/>
  <c r="T91" i="4"/>
  <c r="V91" i="4" s="1"/>
  <c r="X90" i="4"/>
  <c r="U90" i="4"/>
  <c r="W90" i="4" s="1"/>
  <c r="T90" i="4"/>
  <c r="V90" i="4" s="1"/>
  <c r="Y90" i="4" s="1"/>
  <c r="X89" i="4"/>
  <c r="U89" i="4"/>
  <c r="W89" i="4" s="1"/>
  <c r="T89" i="4"/>
  <c r="V89" i="4" s="1"/>
  <c r="Y88" i="4"/>
  <c r="X88" i="4"/>
  <c r="U88" i="4"/>
  <c r="W88" i="4" s="1"/>
  <c r="T88" i="4"/>
  <c r="V88" i="4" s="1"/>
  <c r="X87" i="4"/>
  <c r="W87" i="4"/>
  <c r="U87" i="4"/>
  <c r="T87" i="4"/>
  <c r="V87" i="4" s="1"/>
  <c r="X86" i="4"/>
  <c r="U86" i="4"/>
  <c r="W86" i="4" s="1"/>
  <c r="T86" i="4"/>
  <c r="V86" i="4" s="1"/>
  <c r="X85" i="4"/>
  <c r="U85" i="4"/>
  <c r="W85" i="4" s="1"/>
  <c r="T85" i="4"/>
  <c r="V85" i="4" s="1"/>
  <c r="Y85" i="4" s="1"/>
  <c r="X84" i="4"/>
  <c r="U84" i="4"/>
  <c r="W84" i="4" s="1"/>
  <c r="T84" i="4"/>
  <c r="V84" i="4" s="1"/>
  <c r="Y84" i="4" s="1"/>
  <c r="X83" i="4"/>
  <c r="U83" i="4"/>
  <c r="W83" i="4" s="1"/>
  <c r="T83" i="4"/>
  <c r="V83" i="4" s="1"/>
  <c r="X82" i="4"/>
  <c r="U82" i="4"/>
  <c r="W82" i="4" s="1"/>
  <c r="T82" i="4"/>
  <c r="V82" i="4" s="1"/>
  <c r="X81" i="4"/>
  <c r="U81" i="4"/>
  <c r="W81" i="4" s="1"/>
  <c r="T81" i="4"/>
  <c r="V81" i="4" s="1"/>
  <c r="X80" i="4"/>
  <c r="U80" i="4"/>
  <c r="W80" i="4" s="1"/>
  <c r="T80" i="4"/>
  <c r="V80" i="4" s="1"/>
  <c r="X79" i="4"/>
  <c r="U79" i="4"/>
  <c r="W79" i="4" s="1"/>
  <c r="T79" i="4"/>
  <c r="V79" i="4" s="1"/>
  <c r="X78" i="4"/>
  <c r="U78" i="4"/>
  <c r="W78" i="4" s="1"/>
  <c r="T78" i="4"/>
  <c r="V78" i="4" s="1"/>
  <c r="X77" i="4"/>
  <c r="U77" i="4"/>
  <c r="W77" i="4" s="1"/>
  <c r="T77" i="4"/>
  <c r="V77" i="4" s="1"/>
  <c r="X76" i="4"/>
  <c r="U76" i="4"/>
  <c r="W76" i="4" s="1"/>
  <c r="T76" i="4"/>
  <c r="V76" i="4" s="1"/>
  <c r="X75" i="4"/>
  <c r="U75" i="4"/>
  <c r="W75" i="4" s="1"/>
  <c r="T75" i="4"/>
  <c r="V75" i="4" s="1"/>
  <c r="X74" i="4"/>
  <c r="U74" i="4"/>
  <c r="W74" i="4" s="1"/>
  <c r="T74" i="4"/>
  <c r="V74" i="4" s="1"/>
  <c r="X73" i="4"/>
  <c r="U73" i="4"/>
  <c r="W73" i="4" s="1"/>
  <c r="T73" i="4"/>
  <c r="V73" i="4" s="1"/>
  <c r="X72" i="4"/>
  <c r="U72" i="4"/>
  <c r="W72" i="4" s="1"/>
  <c r="T72" i="4"/>
  <c r="V72" i="4" s="1"/>
  <c r="X71" i="4"/>
  <c r="U71" i="4"/>
  <c r="W71" i="4" s="1"/>
  <c r="T71" i="4"/>
  <c r="V71" i="4" s="1"/>
  <c r="X70" i="4"/>
  <c r="U70" i="4"/>
  <c r="W70" i="4" s="1"/>
  <c r="T70" i="4"/>
  <c r="V70" i="4" s="1"/>
  <c r="X69" i="4"/>
  <c r="U69" i="4"/>
  <c r="W69" i="4" s="1"/>
  <c r="T69" i="4"/>
  <c r="V69" i="4" s="1"/>
  <c r="X68" i="4"/>
  <c r="U68" i="4"/>
  <c r="W68" i="4" s="1"/>
  <c r="T68" i="4"/>
  <c r="V68" i="4" s="1"/>
  <c r="Y68" i="4" s="1"/>
  <c r="X67" i="4"/>
  <c r="U67" i="4"/>
  <c r="W67" i="4" s="1"/>
  <c r="T67" i="4"/>
  <c r="V67" i="4" s="1"/>
  <c r="Y67" i="4" s="1"/>
  <c r="X66" i="4"/>
  <c r="U66" i="4"/>
  <c r="W66" i="4" s="1"/>
  <c r="T66" i="4"/>
  <c r="V66" i="4" s="1"/>
  <c r="X65" i="4"/>
  <c r="U65" i="4"/>
  <c r="W65" i="4" s="1"/>
  <c r="T65" i="4"/>
  <c r="V65" i="4" s="1"/>
  <c r="X64" i="4"/>
  <c r="U64" i="4"/>
  <c r="W64" i="4" s="1"/>
  <c r="T64" i="4"/>
  <c r="V64" i="4" s="1"/>
  <c r="X63" i="4"/>
  <c r="W63" i="4"/>
  <c r="U63" i="4"/>
  <c r="T63" i="4"/>
  <c r="V63" i="4" s="1"/>
  <c r="Y63" i="4" s="1"/>
  <c r="X62" i="4"/>
  <c r="U62" i="4"/>
  <c r="W62" i="4" s="1"/>
  <c r="T62" i="4"/>
  <c r="V62" i="4" s="1"/>
  <c r="X61" i="4"/>
  <c r="U61" i="4"/>
  <c r="W61" i="4" s="1"/>
  <c r="T61" i="4"/>
  <c r="V61" i="4" s="1"/>
  <c r="X60" i="4"/>
  <c r="U60" i="4"/>
  <c r="W60" i="4" s="1"/>
  <c r="T60" i="4"/>
  <c r="V60" i="4" s="1"/>
  <c r="Y60" i="4" s="1"/>
  <c r="X59" i="4"/>
  <c r="U59" i="4"/>
  <c r="W59" i="4" s="1"/>
  <c r="T59" i="4"/>
  <c r="V59" i="4" s="1"/>
  <c r="X58" i="4"/>
  <c r="U58" i="4"/>
  <c r="W58" i="4" s="1"/>
  <c r="T58" i="4"/>
  <c r="V58" i="4" s="1"/>
  <c r="X57" i="4"/>
  <c r="U57" i="4"/>
  <c r="W57" i="4" s="1"/>
  <c r="T57" i="4"/>
  <c r="V57" i="4" s="1"/>
  <c r="Y57" i="4" s="1"/>
  <c r="X56" i="4"/>
  <c r="U56" i="4"/>
  <c r="W56" i="4" s="1"/>
  <c r="T56" i="4"/>
  <c r="V56" i="4" s="1"/>
  <c r="X55" i="4"/>
  <c r="U55" i="4"/>
  <c r="W55" i="4" s="1"/>
  <c r="T55" i="4"/>
  <c r="V55" i="4" s="1"/>
  <c r="X54" i="4"/>
  <c r="U54" i="4"/>
  <c r="W54" i="4" s="1"/>
  <c r="T54" i="4"/>
  <c r="V54" i="4" s="1"/>
  <c r="X53" i="4"/>
  <c r="U53" i="4"/>
  <c r="W53" i="4" s="1"/>
  <c r="T53" i="4"/>
  <c r="V53" i="4" s="1"/>
  <c r="Y53" i="4" s="1"/>
  <c r="X52" i="4"/>
  <c r="U52" i="4"/>
  <c r="W52" i="4" s="1"/>
  <c r="T52" i="4"/>
  <c r="V52" i="4" s="1"/>
  <c r="X51" i="4"/>
  <c r="W51" i="4"/>
  <c r="U51" i="4"/>
  <c r="T51" i="4"/>
  <c r="V51" i="4" s="1"/>
  <c r="X50" i="4"/>
  <c r="U50" i="4"/>
  <c r="W50" i="4" s="1"/>
  <c r="T50" i="4"/>
  <c r="V50" i="4" s="1"/>
  <c r="X49" i="4"/>
  <c r="U49" i="4"/>
  <c r="W49" i="4" s="1"/>
  <c r="T49" i="4"/>
  <c r="V49" i="4" s="1"/>
  <c r="X48" i="4"/>
  <c r="U48" i="4"/>
  <c r="W48" i="4" s="1"/>
  <c r="T48" i="4"/>
  <c r="V48" i="4" s="1"/>
  <c r="X47" i="4"/>
  <c r="U47" i="4"/>
  <c r="W47" i="4" s="1"/>
  <c r="T47" i="4"/>
  <c r="V47" i="4" s="1"/>
  <c r="X46" i="4"/>
  <c r="U46" i="4"/>
  <c r="W46" i="4" s="1"/>
  <c r="T46" i="4"/>
  <c r="V46" i="4" s="1"/>
  <c r="X45" i="4"/>
  <c r="U45" i="4"/>
  <c r="W45" i="4" s="1"/>
  <c r="T45" i="4"/>
  <c r="V45" i="4" s="1"/>
  <c r="Y45" i="4" s="1"/>
  <c r="X44" i="4"/>
  <c r="U44" i="4"/>
  <c r="W44" i="4" s="1"/>
  <c r="T44" i="4"/>
  <c r="V44" i="4" s="1"/>
  <c r="X43" i="4"/>
  <c r="U43" i="4"/>
  <c r="W43" i="4" s="1"/>
  <c r="T43" i="4"/>
  <c r="V43" i="4" s="1"/>
  <c r="X42" i="4"/>
  <c r="U42" i="4"/>
  <c r="W42" i="4" s="1"/>
  <c r="T42" i="4"/>
  <c r="V42" i="4" s="1"/>
  <c r="X41" i="4"/>
  <c r="U41" i="4"/>
  <c r="W41" i="4" s="1"/>
  <c r="T41" i="4"/>
  <c r="V41" i="4" s="1"/>
  <c r="X40" i="4"/>
  <c r="U40" i="4"/>
  <c r="W40" i="4" s="1"/>
  <c r="T40" i="4"/>
  <c r="V40" i="4" s="1"/>
  <c r="X39" i="4"/>
  <c r="U39" i="4"/>
  <c r="W39" i="4" s="1"/>
  <c r="T39" i="4"/>
  <c r="V39" i="4" s="1"/>
  <c r="Y39" i="4" s="1"/>
  <c r="X38" i="4"/>
  <c r="U38" i="4"/>
  <c r="W38" i="4" s="1"/>
  <c r="T38" i="4"/>
  <c r="V38" i="4" s="1"/>
  <c r="X37" i="4"/>
  <c r="U37" i="4"/>
  <c r="W37" i="4" s="1"/>
  <c r="T37" i="4"/>
  <c r="V37" i="4" s="1"/>
  <c r="X36" i="4"/>
  <c r="U36" i="4"/>
  <c r="W36" i="4" s="1"/>
  <c r="T36" i="4"/>
  <c r="V36" i="4" s="1"/>
  <c r="Y36" i="4" s="1"/>
  <c r="X35" i="4"/>
  <c r="U35" i="4"/>
  <c r="W35" i="4" s="1"/>
  <c r="T35" i="4"/>
  <c r="V35" i="4" s="1"/>
  <c r="Y35" i="4" s="1"/>
  <c r="X34" i="4"/>
  <c r="U34" i="4"/>
  <c r="W34" i="4" s="1"/>
  <c r="T34" i="4"/>
  <c r="V34" i="4" s="1"/>
  <c r="Y34" i="4" s="1"/>
  <c r="X33" i="4"/>
  <c r="U33" i="4"/>
  <c r="W33" i="4" s="1"/>
  <c r="T33" i="4"/>
  <c r="V33" i="4" s="1"/>
  <c r="Y33" i="4" s="1"/>
  <c r="Z33" i="4" s="1"/>
  <c r="X32" i="4"/>
  <c r="U32" i="4"/>
  <c r="W32" i="4" s="1"/>
  <c r="T32" i="4"/>
  <c r="V32" i="4" s="1"/>
  <c r="X31" i="4"/>
  <c r="U31" i="4"/>
  <c r="W31" i="4" s="1"/>
  <c r="T31" i="4"/>
  <c r="V31" i="4" s="1"/>
  <c r="X30" i="4"/>
  <c r="U30" i="4"/>
  <c r="W30" i="4" s="1"/>
  <c r="T30" i="4"/>
  <c r="V30" i="4" s="1"/>
  <c r="Y30" i="4" s="1"/>
  <c r="X29" i="4"/>
  <c r="U29" i="4"/>
  <c r="W29" i="4" s="1"/>
  <c r="T29" i="4"/>
  <c r="V29" i="4" s="1"/>
  <c r="X28" i="4"/>
  <c r="U28" i="4"/>
  <c r="W28" i="4" s="1"/>
  <c r="T28" i="4"/>
  <c r="V28" i="4" s="1"/>
  <c r="X27" i="4"/>
  <c r="U27" i="4"/>
  <c r="W27" i="4" s="1"/>
  <c r="T27" i="4"/>
  <c r="V27" i="4" s="1"/>
  <c r="X26" i="4"/>
  <c r="U26" i="4"/>
  <c r="W26" i="4" s="1"/>
  <c r="T26" i="4"/>
  <c r="V26" i="4" s="1"/>
  <c r="X25" i="4"/>
  <c r="U25" i="4"/>
  <c r="W25" i="4" s="1"/>
  <c r="T25" i="4"/>
  <c r="V25" i="4" s="1"/>
  <c r="X24" i="4"/>
  <c r="U24" i="4"/>
  <c r="W24" i="4" s="1"/>
  <c r="T24" i="4"/>
  <c r="V24" i="4" s="1"/>
  <c r="X23" i="4"/>
  <c r="U23" i="4"/>
  <c r="W23" i="4" s="1"/>
  <c r="T23" i="4"/>
  <c r="V23" i="4" s="1"/>
  <c r="Y23" i="4" s="1"/>
  <c r="X22" i="4"/>
  <c r="U22" i="4"/>
  <c r="W22" i="4" s="1"/>
  <c r="T22" i="4"/>
  <c r="V22" i="4" s="1"/>
  <c r="X21" i="4"/>
  <c r="U21" i="4"/>
  <c r="W21" i="4" s="1"/>
  <c r="T21" i="4"/>
  <c r="V21" i="4" s="1"/>
  <c r="X20" i="4"/>
  <c r="U20" i="4"/>
  <c r="W20" i="4" s="1"/>
  <c r="T20" i="4"/>
  <c r="V20" i="4" s="1"/>
  <c r="X19" i="4"/>
  <c r="V19" i="4"/>
  <c r="Y19" i="4" s="1"/>
  <c r="Z19" i="4" s="1"/>
  <c r="U19" i="4"/>
  <c r="W19" i="4" s="1"/>
  <c r="T19" i="4"/>
  <c r="X18" i="4"/>
  <c r="U18" i="4"/>
  <c r="W18" i="4" s="1"/>
  <c r="T18" i="4"/>
  <c r="V18" i="4" s="1"/>
  <c r="X17" i="4"/>
  <c r="U17" i="4"/>
  <c r="W17" i="4" s="1"/>
  <c r="T17" i="4"/>
  <c r="V17" i="4" s="1"/>
  <c r="X16" i="4"/>
  <c r="U16" i="4"/>
  <c r="W16" i="4" s="1"/>
  <c r="T16" i="4"/>
  <c r="V16" i="4" s="1"/>
  <c r="X15" i="4"/>
  <c r="U15" i="4"/>
  <c r="W15" i="4" s="1"/>
  <c r="T15" i="4"/>
  <c r="V15" i="4" s="1"/>
  <c r="X14" i="4"/>
  <c r="U14" i="4"/>
  <c r="W14" i="4" s="1"/>
  <c r="T14" i="4"/>
  <c r="V14" i="4" s="1"/>
  <c r="Y14" i="4" s="1"/>
  <c r="X13" i="4"/>
  <c r="U13" i="4"/>
  <c r="W13" i="4" s="1"/>
  <c r="T13" i="4"/>
  <c r="V13" i="4" s="1"/>
  <c r="X12" i="4"/>
  <c r="U12" i="4"/>
  <c r="W12" i="4" s="1"/>
  <c r="T12" i="4"/>
  <c r="V12" i="4" s="1"/>
  <c r="X11" i="4"/>
  <c r="U11" i="4"/>
  <c r="W11" i="4" s="1"/>
  <c r="T11" i="4"/>
  <c r="V11" i="4" s="1"/>
  <c r="X10" i="4"/>
  <c r="U10" i="4"/>
  <c r="W10" i="4" s="1"/>
  <c r="T10" i="4"/>
  <c r="V10" i="4" s="1"/>
  <c r="X9" i="4"/>
  <c r="W9" i="4"/>
  <c r="U9" i="4"/>
  <c r="T9" i="4"/>
  <c r="V9" i="4" s="1"/>
  <c r="X8" i="4"/>
  <c r="U8" i="4"/>
  <c r="W8" i="4" s="1"/>
  <c r="T8" i="4"/>
  <c r="V8" i="4" s="1"/>
  <c r="Y8" i="4" s="1"/>
  <c r="X7" i="4"/>
  <c r="U7" i="4"/>
  <c r="W7" i="4" s="1"/>
  <c r="T7" i="4"/>
  <c r="V7" i="4" s="1"/>
  <c r="X6" i="4"/>
  <c r="U6" i="4"/>
  <c r="W6" i="4" s="1"/>
  <c r="T6" i="4"/>
  <c r="V6" i="4" s="1"/>
  <c r="Y6" i="4" s="1"/>
  <c r="X5" i="4"/>
  <c r="U5" i="4"/>
  <c r="W5" i="4" s="1"/>
  <c r="T5" i="4"/>
  <c r="V5" i="4" s="1"/>
  <c r="X4" i="4"/>
  <c r="U4" i="4"/>
  <c r="W4" i="4" s="1"/>
  <c r="T4" i="4"/>
  <c r="V4" i="4" s="1"/>
  <c r="Y4" i="4" s="1"/>
  <c r="X3" i="4"/>
  <c r="U3" i="4"/>
  <c r="W3" i="4" s="1"/>
  <c r="T3" i="4"/>
  <c r="V3" i="4" s="1"/>
  <c r="X2" i="4"/>
  <c r="U2" i="4"/>
  <c r="W2" i="4" s="1"/>
  <c r="T2" i="4"/>
  <c r="V2" i="4" s="1"/>
  <c r="Y11" i="4" l="1"/>
  <c r="Y95" i="4"/>
  <c r="Z95" i="4" s="1"/>
  <c r="Y169" i="4"/>
  <c r="Y92" i="4"/>
  <c r="Y160" i="4"/>
  <c r="Y204" i="4"/>
  <c r="Y212" i="4"/>
  <c r="Z212" i="4" s="1"/>
  <c r="Y297" i="4"/>
  <c r="Z297" i="4" s="1"/>
  <c r="Y87" i="4"/>
  <c r="Y83" i="4"/>
  <c r="Z83" i="4" s="1"/>
  <c r="Y101" i="4"/>
  <c r="Z101" i="4" s="1"/>
  <c r="Y168" i="4"/>
  <c r="Z168" i="4" s="1"/>
  <c r="Y22" i="4"/>
  <c r="Y24" i="4"/>
  <c r="Y66" i="4"/>
  <c r="Y119" i="4"/>
  <c r="Z119" i="4" s="1"/>
  <c r="Y123" i="4"/>
  <c r="Y218" i="4"/>
  <c r="Z218" i="4" s="1"/>
  <c r="Y292" i="4"/>
  <c r="Z292" i="4" s="1"/>
  <c r="Y9" i="4"/>
  <c r="Y18" i="4"/>
  <c r="Z18" i="4" s="1"/>
  <c r="Y29" i="4"/>
  <c r="Z29" i="4" s="1"/>
  <c r="Y40" i="4"/>
  <c r="Z40" i="4" s="1"/>
  <c r="Y73" i="4"/>
  <c r="Z73" i="4" s="1"/>
  <c r="Y79" i="4"/>
  <c r="Y81" i="4"/>
  <c r="Y91" i="4"/>
  <c r="Z91" i="4" s="1"/>
  <c r="Y93" i="4"/>
  <c r="Y137" i="4"/>
  <c r="Y155" i="4"/>
  <c r="Y159" i="4"/>
  <c r="Z159" i="4" s="1"/>
  <c r="Y172" i="4"/>
  <c r="Z172" i="4" s="1"/>
  <c r="Y176" i="4"/>
  <c r="Y192" i="4"/>
  <c r="Z192" i="4" s="1"/>
  <c r="Y242" i="4"/>
  <c r="Y20" i="4"/>
  <c r="Z20" i="4" s="1"/>
  <c r="Y48" i="4"/>
  <c r="Z48" i="4" s="1"/>
  <c r="Y50" i="4"/>
  <c r="Y55" i="4"/>
  <c r="Z55" i="4" s="1"/>
  <c r="Y100" i="4"/>
  <c r="Z100" i="4" s="1"/>
  <c r="Y167" i="4"/>
  <c r="Y130" i="4"/>
  <c r="Z130" i="4" s="1"/>
  <c r="Y194" i="4"/>
  <c r="Y224" i="4"/>
  <c r="Y235" i="4"/>
  <c r="Z235" i="4" s="1"/>
  <c r="Y254" i="4"/>
  <c r="Z254" i="4" s="1"/>
  <c r="Y52" i="4"/>
  <c r="Y65" i="4"/>
  <c r="Z65" i="4" s="1"/>
  <c r="Y70" i="4"/>
  <c r="Z70" i="4" s="1"/>
  <c r="Y74" i="4"/>
  <c r="Y76" i="4"/>
  <c r="Y106" i="4"/>
  <c r="Y108" i="4"/>
  <c r="Z108" i="4" s="1"/>
  <c r="Y110" i="4"/>
  <c r="Y141" i="4"/>
  <c r="Y149" i="4"/>
  <c r="Z149" i="4" s="1"/>
  <c r="Y158" i="4"/>
  <c r="Z158" i="4" s="1"/>
  <c r="Y161" i="4"/>
  <c r="Y171" i="4"/>
  <c r="Y209" i="4"/>
  <c r="Z209" i="4" s="1"/>
  <c r="Y230" i="4"/>
  <c r="Z230" i="4" s="1"/>
  <c r="Y232" i="4"/>
  <c r="Y234" i="4"/>
  <c r="Z234" i="4" s="1"/>
  <c r="Y243" i="4"/>
  <c r="Z243" i="4" s="1"/>
  <c r="Y289" i="4"/>
  <c r="Y56" i="4"/>
  <c r="Y58" i="4"/>
  <c r="Y62" i="4"/>
  <c r="Y140" i="4"/>
  <c r="Y156" i="4"/>
  <c r="Y179" i="4"/>
  <c r="Z179" i="4" s="1"/>
  <c r="Y186" i="4"/>
  <c r="Y188" i="4"/>
  <c r="Y190" i="4"/>
  <c r="Y211" i="4"/>
  <c r="Y217" i="4"/>
  <c r="Y257" i="4"/>
  <c r="Y261" i="4"/>
  <c r="Y291" i="4"/>
  <c r="Z291" i="4" s="1"/>
  <c r="Y162" i="4"/>
  <c r="Y164" i="4"/>
  <c r="Y181" i="4"/>
  <c r="Z181" i="4" s="1"/>
  <c r="Y227" i="4"/>
  <c r="Z227" i="4" s="1"/>
  <c r="Y252" i="4"/>
  <c r="Z252" i="4" s="1"/>
  <c r="Y267" i="4"/>
  <c r="Z267" i="4" s="1"/>
  <c r="Y290" i="4"/>
  <c r="Z290" i="4" s="1"/>
  <c r="Y296" i="4"/>
  <c r="Y134" i="4"/>
  <c r="Y97" i="4"/>
  <c r="Z97" i="4" s="1"/>
  <c r="Y163" i="4"/>
  <c r="Y17" i="4"/>
  <c r="Y28" i="4"/>
  <c r="Z28" i="4" s="1"/>
  <c r="Y41" i="4"/>
  <c r="Y43" i="4"/>
  <c r="Y47" i="4"/>
  <c r="Z47" i="4" s="1"/>
  <c r="Y82" i="4"/>
  <c r="Z82" i="4" s="1"/>
  <c r="Y109" i="4"/>
  <c r="Z109" i="4" s="1"/>
  <c r="Y112" i="4"/>
  <c r="Z112" i="4" s="1"/>
  <c r="Y114" i="4"/>
  <c r="Z114" i="4" s="1"/>
  <c r="Y115" i="4"/>
  <c r="Y122" i="4"/>
  <c r="Z122" i="4" s="1"/>
  <c r="Y132" i="4"/>
  <c r="Y135" i="4"/>
  <c r="Y145" i="4"/>
  <c r="Y151" i="4"/>
  <c r="Y154" i="4"/>
  <c r="Y175" i="4"/>
  <c r="Z175" i="4" s="1"/>
  <c r="Y195" i="4"/>
  <c r="Z195" i="4" s="1"/>
  <c r="Y213" i="4"/>
  <c r="Z213" i="4" s="1"/>
  <c r="Y215" i="4"/>
  <c r="Z215" i="4" s="1"/>
  <c r="Y220" i="4"/>
  <c r="Z220" i="4" s="1"/>
  <c r="Y223" i="4"/>
  <c r="Y240" i="4"/>
  <c r="Z240" i="4" s="1"/>
  <c r="Y245" i="4"/>
  <c r="Y248" i="4"/>
  <c r="Y264" i="4"/>
  <c r="Z264" i="4" s="1"/>
  <c r="Y295" i="4"/>
  <c r="Y302" i="4"/>
  <c r="Y25" i="4"/>
  <c r="Z25" i="4" s="1"/>
  <c r="Y64" i="4"/>
  <c r="Y72" i="4"/>
  <c r="Y121" i="4"/>
  <c r="Z121" i="4" s="1"/>
  <c r="Y129" i="4"/>
  <c r="Y142" i="4"/>
  <c r="Z142" i="4" s="1"/>
  <c r="Y148" i="4"/>
  <c r="Y266" i="4"/>
  <c r="Y12" i="4"/>
  <c r="Z12" i="4" s="1"/>
  <c r="Y16" i="4"/>
  <c r="Y27" i="4"/>
  <c r="Y69" i="4"/>
  <c r="Y78" i="4"/>
  <c r="Z78" i="4" s="1"/>
  <c r="Y113" i="4"/>
  <c r="Y124" i="4"/>
  <c r="Z124" i="4" s="1"/>
  <c r="Y136" i="4"/>
  <c r="Y144" i="4"/>
  <c r="Z144" i="4" s="1"/>
  <c r="Y147" i="4"/>
  <c r="Z147" i="4" s="1"/>
  <c r="Y157" i="4"/>
  <c r="Z157" i="4" s="1"/>
  <c r="Y180" i="4"/>
  <c r="Y185" i="4"/>
  <c r="Y187" i="4"/>
  <c r="Y244" i="4"/>
  <c r="Y274" i="4"/>
  <c r="Z274" i="4" s="1"/>
  <c r="Y286" i="4"/>
  <c r="Y99" i="4"/>
  <c r="Z99" i="4" s="1"/>
  <c r="Y249" i="4"/>
  <c r="Y10" i="4"/>
  <c r="Z10" i="4" s="1"/>
  <c r="Y51" i="4"/>
  <c r="Z51" i="4" s="1"/>
  <c r="Y89" i="4"/>
  <c r="Y94" i="4"/>
  <c r="Y118" i="4"/>
  <c r="Y128" i="4"/>
  <c r="Y133" i="4"/>
  <c r="Z133" i="4" s="1"/>
  <c r="Y174" i="4"/>
  <c r="Y178" i="4"/>
  <c r="Y191" i="4"/>
  <c r="Y210" i="4"/>
  <c r="Y265" i="4"/>
  <c r="Z265" i="4" s="1"/>
  <c r="Y288" i="4"/>
  <c r="Z288" i="4" s="1"/>
  <c r="Y7" i="4"/>
  <c r="Z7" i="4" s="1"/>
  <c r="Y21" i="4"/>
  <c r="Z21" i="4" s="1"/>
  <c r="Y26" i="4"/>
  <c r="Y80" i="4"/>
  <c r="Y105" i="4"/>
  <c r="Y205" i="4"/>
  <c r="Y207" i="4"/>
  <c r="Y226" i="4"/>
  <c r="Y231" i="4"/>
  <c r="Y246" i="4"/>
  <c r="Z246" i="4" s="1"/>
  <c r="Y250" i="4"/>
  <c r="Y275" i="4"/>
  <c r="Z275" i="4" s="1"/>
  <c r="Y294" i="4"/>
  <c r="Z294" i="4" s="1"/>
  <c r="Y2" i="4"/>
  <c r="Y5" i="4"/>
  <c r="Z5" i="4" s="1"/>
  <c r="Y31" i="4"/>
  <c r="Y42" i="4"/>
  <c r="Y44" i="4"/>
  <c r="Y46" i="4"/>
  <c r="Z46" i="4" s="1"/>
  <c r="Y98" i="4"/>
  <c r="Z98" i="4" s="1"/>
  <c r="Y116" i="4"/>
  <c r="Z116" i="4" s="1"/>
  <c r="Y120" i="4"/>
  <c r="Z120" i="4" s="1"/>
  <c r="Y13" i="4"/>
  <c r="Y15" i="4"/>
  <c r="Z15" i="4" s="1"/>
  <c r="Y37" i="4"/>
  <c r="Y49" i="4"/>
  <c r="Z49" i="4" s="1"/>
  <c r="Y59" i="4"/>
  <c r="Y61" i="4"/>
  <c r="Z61" i="4" s="1"/>
  <c r="Y3" i="4"/>
  <c r="Y32" i="4"/>
  <c r="Y54" i="4"/>
  <c r="Y71" i="4"/>
  <c r="Z71" i="4" s="1"/>
  <c r="Y189" i="4"/>
  <c r="Z189" i="4" s="1"/>
  <c r="Y196" i="4"/>
  <c r="Y198" i="4"/>
  <c r="Y208" i="4"/>
  <c r="Z208" i="4" s="1"/>
  <c r="Y241" i="4"/>
  <c r="Z241" i="4" s="1"/>
  <c r="Y260" i="4"/>
  <c r="Y127" i="4"/>
  <c r="Z127" i="4" s="1"/>
  <c r="Y229" i="4"/>
  <c r="Z229" i="4" s="1"/>
  <c r="Y173" i="4"/>
  <c r="Z173" i="4" s="1"/>
  <c r="Y152" i="4"/>
  <c r="Z152" i="4" s="1"/>
  <c r="Y177" i="4"/>
  <c r="Z177" i="4" s="1"/>
  <c r="Y201" i="4"/>
  <c r="Y216" i="4"/>
  <c r="Z216" i="4" s="1"/>
  <c r="Y233" i="4"/>
  <c r="Z233" i="4" s="1"/>
  <c r="Y263" i="4"/>
  <c r="Y272" i="4"/>
  <c r="Y150" i="4"/>
  <c r="Y183" i="4"/>
  <c r="Z183" i="4" s="1"/>
  <c r="Y184" i="4"/>
  <c r="Z184" i="4" s="1"/>
  <c r="Y197" i="4"/>
  <c r="Z197" i="4" s="1"/>
  <c r="Y199" i="4"/>
  <c r="Y202" i="4"/>
  <c r="Y206" i="4"/>
  <c r="Y214" i="4"/>
  <c r="Z214" i="4" s="1"/>
  <c r="Y228" i="4"/>
  <c r="Z228" i="4" s="1"/>
  <c r="Y236" i="4"/>
  <c r="Y238" i="4"/>
  <c r="Y258" i="4"/>
  <c r="Z258" i="4" s="1"/>
  <c r="Y277" i="4"/>
  <c r="Y280" i="4"/>
  <c r="Y282" i="4"/>
  <c r="Y284" i="4"/>
  <c r="Y293" i="4"/>
  <c r="Z293" i="4" s="1"/>
  <c r="Y298" i="4"/>
  <c r="Z298" i="4" s="1"/>
  <c r="Y300" i="4"/>
  <c r="Z300" i="4" s="1"/>
  <c r="Y182" i="4"/>
  <c r="Z182" i="4" s="1"/>
  <c r="Y200" i="4"/>
  <c r="Y203" i="4"/>
  <c r="Z203" i="4" s="1"/>
  <c r="Y237" i="4"/>
  <c r="Z237" i="4" s="1"/>
  <c r="Y255" i="4"/>
  <c r="Z255" i="4" s="1"/>
  <c r="Y268" i="4"/>
  <c r="Y270" i="4"/>
  <c r="Z270" i="4" s="1"/>
  <c r="Y276" i="4"/>
  <c r="Z276" i="4" s="1"/>
</calcChain>
</file>

<file path=xl/sharedStrings.xml><?xml version="1.0" encoding="utf-8"?>
<sst xmlns="http://schemas.openxmlformats.org/spreadsheetml/2006/main" count="3248" uniqueCount="1062">
  <si>
    <t>Percentage</t>
  </si>
  <si>
    <t>CGPA</t>
  </si>
  <si>
    <t>Experience</t>
  </si>
  <si>
    <t>State</t>
  </si>
  <si>
    <t>Date of Birth</t>
  </si>
  <si>
    <t>Gender</t>
  </si>
  <si>
    <t>Category</t>
  </si>
  <si>
    <t>Other Category</t>
  </si>
  <si>
    <t>Contact Number</t>
  </si>
  <si>
    <t>Email</t>
  </si>
  <si>
    <t>Classification</t>
  </si>
  <si>
    <t>Post</t>
  </si>
  <si>
    <t>Reg. Date</t>
  </si>
  <si>
    <t>Payment Status</t>
  </si>
  <si>
    <t>Payment Date</t>
  </si>
  <si>
    <t>AMOUNT</t>
  </si>
  <si>
    <t>NITAGR2019/11/988</t>
  </si>
  <si>
    <t>Diptanu dey</t>
  </si>
  <si>
    <t>Tripura</t>
  </si>
  <si>
    <t>MALE</t>
  </si>
  <si>
    <t>GEN</t>
  </si>
  <si>
    <t>NONE</t>
  </si>
  <si>
    <t>ddiptanu.career@gmail.com</t>
  </si>
  <si>
    <t>GROUP-A</t>
  </si>
  <si>
    <t>ASSISTANT REGISTRAR</t>
  </si>
  <si>
    <t>PAID</t>
  </si>
  <si>
    <t>NITAGR2019/11/1005</t>
  </si>
  <si>
    <t>SUBAL DAS</t>
  </si>
  <si>
    <t>TRIPURA</t>
  </si>
  <si>
    <t>SC</t>
  </si>
  <si>
    <t>subaletce@gmail.com</t>
  </si>
  <si>
    <t>NITAGR2019/11/1057</t>
  </si>
  <si>
    <t>AMAN RAWAT BASFORE</t>
  </si>
  <si>
    <t>rawat0187@gmail.com</t>
  </si>
  <si>
    <t>NITAGR2019/11/1127</t>
  </si>
  <si>
    <t>KLADIUS GHOSH</t>
  </si>
  <si>
    <t>OBC</t>
  </si>
  <si>
    <t>kladiusone@gmail.com</t>
  </si>
  <si>
    <t>NITAGR2019/11/1148</t>
  </si>
  <si>
    <t>SADRITA DUTTA</t>
  </si>
  <si>
    <t>FEMALE</t>
  </si>
  <si>
    <t>sadrita87dutta@gmail.com</t>
  </si>
  <si>
    <t>NITAGR2019/11/1259</t>
  </si>
  <si>
    <t>MANDEEP</t>
  </si>
  <si>
    <t>HARYANA</t>
  </si>
  <si>
    <t>mdkhraist@gmail.com</t>
  </si>
  <si>
    <t>NITAGR2019/11/1324</t>
  </si>
  <si>
    <t>Chirag bhagvanbhai Solanki</t>
  </si>
  <si>
    <t>Gujarat</t>
  </si>
  <si>
    <t>chiragchitra@gmail.com</t>
  </si>
  <si>
    <t>NITAGR2019/11/1453</t>
  </si>
  <si>
    <t>DURLAB DAS</t>
  </si>
  <si>
    <t>DURLAV445@GMAIL.COM</t>
  </si>
  <si>
    <t>NITAGR2019/11/1456</t>
  </si>
  <si>
    <t>CHINMOY GHOSH</t>
  </si>
  <si>
    <t>WEST BENGAL</t>
  </si>
  <si>
    <t>plgmchinmoy@gmail.com</t>
  </si>
  <si>
    <t>NITAGR2019/11/1510</t>
  </si>
  <si>
    <t>neha thakur</t>
  </si>
  <si>
    <t>CHHATTISGARH</t>
  </si>
  <si>
    <t>ST</t>
  </si>
  <si>
    <t>neha.thakur1210@gmail.com</t>
  </si>
  <si>
    <t>NITAGR2019/11/1641</t>
  </si>
  <si>
    <t>VIJAY KANT</t>
  </si>
  <si>
    <t>UTTAR PRADESH</t>
  </si>
  <si>
    <t>kantvijay87@gmail.com</t>
  </si>
  <si>
    <t>NITAGR2019/11/1747</t>
  </si>
  <si>
    <t>TANMAY ROY</t>
  </si>
  <si>
    <t>WB INDIA</t>
  </si>
  <si>
    <t>tanmay.hifi@gmail.com</t>
  </si>
  <si>
    <t>NITAGR2019/11/1796</t>
  </si>
  <si>
    <t>Rohit Bharti</t>
  </si>
  <si>
    <t>Bihar</t>
  </si>
  <si>
    <t>roheetbharti@gmail.com</t>
  </si>
  <si>
    <t>NITAGR2019/11/1922</t>
  </si>
  <si>
    <t>gangula shanmuk</t>
  </si>
  <si>
    <t>Telanagana</t>
  </si>
  <si>
    <t>shanmuk.g7@gmail.com</t>
  </si>
  <si>
    <t>NITAGR2019/11/1992</t>
  </si>
  <si>
    <t>Dhiraj Bhalerao</t>
  </si>
  <si>
    <t>Maharashtra</t>
  </si>
  <si>
    <t>dhirajbhalerao777@gmail.com</t>
  </si>
  <si>
    <t>NITAGR2019/11/2150</t>
  </si>
  <si>
    <t>SHUKLA ASITKUMAR NIRANJANBHAI</t>
  </si>
  <si>
    <t>JHARKHAND</t>
  </si>
  <si>
    <t>asit.aaj@gmail.com</t>
  </si>
  <si>
    <t>NITAGR2019/11/2284</t>
  </si>
  <si>
    <t>rajan chaudhary</t>
  </si>
  <si>
    <t>Uttar Pradesh</t>
  </si>
  <si>
    <t>rajan_ch2k1@yahoo.co.in</t>
  </si>
  <si>
    <t>NITAGR2019/11/2435</t>
  </si>
  <si>
    <t>SANDIPAN DEB</t>
  </si>
  <si>
    <t>sandipan065@gmail.com</t>
  </si>
  <si>
    <t>NITAGR2019/11/2496</t>
  </si>
  <si>
    <t>dinesh kumar prabhakar</t>
  </si>
  <si>
    <t>BIHAR</t>
  </si>
  <si>
    <t>dinesh.nitr@gmail.com</t>
  </si>
  <si>
    <t>NITAGR2019/11/2602</t>
  </si>
  <si>
    <t>DIPANKAR DEY</t>
  </si>
  <si>
    <t>deybulton@gmail.com</t>
  </si>
  <si>
    <t>NITAGR2019/11/2682</t>
  </si>
  <si>
    <t>Priyanka debbarma</t>
  </si>
  <si>
    <t>priyankadebbarma895@gmail.com</t>
  </si>
  <si>
    <t>NITAGR2019/11/2709</t>
  </si>
  <si>
    <t>Shishir Jain</t>
  </si>
  <si>
    <t>shishirjain24@hotmail.com</t>
  </si>
  <si>
    <t>NITAGR2019/11/2820</t>
  </si>
  <si>
    <t>ARINDAM CHATTERJEE</t>
  </si>
  <si>
    <t>RAJASTHAN</t>
  </si>
  <si>
    <t>CHATTERJEE.ARINDAM@HOTMAIL.COM</t>
  </si>
  <si>
    <t>NITAGR2019/11/2835</t>
  </si>
  <si>
    <t>MADHURIMA GHOSH</t>
  </si>
  <si>
    <t>ghosh.madhurima08@gmail.com</t>
  </si>
  <si>
    <t>NITAGR2019/11/2994</t>
  </si>
  <si>
    <t>samia jaman chaudhuri</t>
  </si>
  <si>
    <t>chaidul.kdl@gmail.com</t>
  </si>
  <si>
    <t>NITAGR2019/11/3089</t>
  </si>
  <si>
    <t>DEBLEENA SEN</t>
  </si>
  <si>
    <t>sen.debleena16@gmail.com</t>
  </si>
  <si>
    <t>NITAGR2019/11/3280</t>
  </si>
  <si>
    <t>ATIQUR RAHMAN</t>
  </si>
  <si>
    <t>atiqmbajmi@gmail.com</t>
  </si>
  <si>
    <t>NITAGR2019/11/3286</t>
  </si>
  <si>
    <t>SURAJIT DEBNATH</t>
  </si>
  <si>
    <t>debnathsura93@gmail.com</t>
  </si>
  <si>
    <t>NITAGR2019/11/3416</t>
  </si>
  <si>
    <t>MITHUN MOG</t>
  </si>
  <si>
    <t>MI2UN90@GMAIL.COM</t>
  </si>
  <si>
    <t>NITAGR2019/11/3418</t>
  </si>
  <si>
    <t>Argha das</t>
  </si>
  <si>
    <t>dargha08@yahoo.co.in</t>
  </si>
  <si>
    <t>NITAGR2019/11/3559</t>
  </si>
  <si>
    <t>DOIFODE NITIN SHIVHARI</t>
  </si>
  <si>
    <t>MAHARASHTRA</t>
  </si>
  <si>
    <t>PWD</t>
  </si>
  <si>
    <t>doifodenitin1212@gmail.com</t>
  </si>
  <si>
    <t>NOT REQUIRED</t>
  </si>
  <si>
    <t>NITAGR2019/11/3618</t>
  </si>
  <si>
    <t>PINAKI PAL</t>
  </si>
  <si>
    <t>pinakipal.95@gmail.com</t>
  </si>
  <si>
    <t>NITAGR2019/11/3709</t>
  </si>
  <si>
    <t>Dipankar das</t>
  </si>
  <si>
    <t>dipankar748@gmail.com</t>
  </si>
  <si>
    <t>NITAGR2019/11/3864</t>
  </si>
  <si>
    <t>ABHISHEK PRATAP SINGH</t>
  </si>
  <si>
    <t>abhishekpsingh1001@gmail.com</t>
  </si>
  <si>
    <t>NITAGR2019/11/3952</t>
  </si>
  <si>
    <t>KAUSHALESH JHA</t>
  </si>
  <si>
    <t>kjha.2003@gmail.com</t>
  </si>
  <si>
    <t>NITAGR2019/11/3954</t>
  </si>
  <si>
    <t>Kavita khatri</t>
  </si>
  <si>
    <t>gentlekavita15@gmail.com</t>
  </si>
  <si>
    <t>NITAGR2019/11/3970</t>
  </si>
  <si>
    <t>Anupam Pal</t>
  </si>
  <si>
    <t>footballanupam1975@gmail.com</t>
  </si>
  <si>
    <t>NITAGR2019/11/4197</t>
  </si>
  <si>
    <t>SANDEEP DHOTE</t>
  </si>
  <si>
    <t>MADHYA PRADESH</t>
  </si>
  <si>
    <t>sandeepkumardhote@gmail.com</t>
  </si>
  <si>
    <t>NITAGR2019/11/4235</t>
  </si>
  <si>
    <t>Paulomi DebnatH</t>
  </si>
  <si>
    <t>paulomiaus@gmail.com</t>
  </si>
  <si>
    <t>NITAGR2019/11/4311</t>
  </si>
  <si>
    <t>M VAISHNAVI</t>
  </si>
  <si>
    <t>TAMILNADU</t>
  </si>
  <si>
    <t>vyshbox@rediffmail.com</t>
  </si>
  <si>
    <t>NITAGR2019/11/4328</t>
  </si>
  <si>
    <t>SIDDHESH LAXMAN KAMBLE</t>
  </si>
  <si>
    <t>siddheshlk24@gmail.com</t>
  </si>
  <si>
    <t>NITAGR2019/11/4443</t>
  </si>
  <si>
    <t>RATALA KOTESWARA NAIK</t>
  </si>
  <si>
    <t>ANDHRAPRADESH</t>
  </si>
  <si>
    <t>rknchicky@gmail.com</t>
  </si>
  <si>
    <t>NITAGR2019/11/4492</t>
  </si>
  <si>
    <t>Bhabatush biswas</t>
  </si>
  <si>
    <t>bhabatush1biswas@gmail.com</t>
  </si>
  <si>
    <t>NITAGR2019/11/4739</t>
  </si>
  <si>
    <t>DIPANKAR GHOSH</t>
  </si>
  <si>
    <t>dipankarbata@gmail.com</t>
  </si>
  <si>
    <t>NITAGR2019/11/4750</t>
  </si>
  <si>
    <t>Arindam Sinha</t>
  </si>
  <si>
    <t>arin.sinha619@gmail.com</t>
  </si>
  <si>
    <t>NITAGR2019/11/4837</t>
  </si>
  <si>
    <t>USHA DEBNATH</t>
  </si>
  <si>
    <t>ushadebnath7004@gmail.com</t>
  </si>
  <si>
    <t>NITAGR2019/11/4868</t>
  </si>
  <si>
    <t>Mitali debnath</t>
  </si>
  <si>
    <t>debnath.iitr@gmail.com</t>
  </si>
  <si>
    <t>NITAGR2019/11/4928</t>
  </si>
  <si>
    <t>Madhabendra SINHA</t>
  </si>
  <si>
    <t>madhabendras@gmail.com</t>
  </si>
  <si>
    <t>NITAGR2019/11/4962</t>
  </si>
  <si>
    <t>Nikita Goel</t>
  </si>
  <si>
    <t>nicks.miet@gmail.com</t>
  </si>
  <si>
    <t>NITAGR2019/11/5053</t>
  </si>
  <si>
    <t>Praveen kumar</t>
  </si>
  <si>
    <t>praveen6858@gmail.com</t>
  </si>
  <si>
    <t>NITAGR2019/11/5139</t>
  </si>
  <si>
    <t>MD ALI AZGAR MIA</t>
  </si>
  <si>
    <t>farukislamlvk088@gmail.com</t>
  </si>
  <si>
    <t>NITAGR2019/11/5178</t>
  </si>
  <si>
    <t>ASHOK SAHA</t>
  </si>
  <si>
    <t>West Bengal</t>
  </si>
  <si>
    <t>ashoksaha70@gmail.com</t>
  </si>
  <si>
    <t>NITAGR2019/11/5207</t>
  </si>
  <si>
    <t>SUNIL PASSRIJA</t>
  </si>
  <si>
    <t>DELHI</t>
  </si>
  <si>
    <t>NEERUPASSRIJA211@GMAIL.COM</t>
  </si>
  <si>
    <t>NITAGR2019/11/5208</t>
  </si>
  <si>
    <t>MD TAHER AHMED</t>
  </si>
  <si>
    <t>ASSAM</t>
  </si>
  <si>
    <t>taher.jth@gmail.com</t>
  </si>
  <si>
    <t>NITAGR2019/11/5306</t>
  </si>
  <si>
    <t>DIPANJANA SENGUPTA</t>
  </si>
  <si>
    <t>dipanjanasengupta09@gmail.com</t>
  </si>
  <si>
    <t>NITAGR2019/11/5415</t>
  </si>
  <si>
    <t>Panchali Saha</t>
  </si>
  <si>
    <t>saha.panchali@gmail.com</t>
  </si>
  <si>
    <t>NITAGR2019/11/5535</t>
  </si>
  <si>
    <t>PRANAV KUMAR</t>
  </si>
  <si>
    <t>pranav.kumar86@gmail.com</t>
  </si>
  <si>
    <t>NITAGR2019/11/5596</t>
  </si>
  <si>
    <t>GAURAV VERMA</t>
  </si>
  <si>
    <t>gauravvermapage@gmail.com</t>
  </si>
  <si>
    <t>NITAGR2019/11/5673</t>
  </si>
  <si>
    <t>MAYANK BHARDWAJ</t>
  </si>
  <si>
    <t>mayank.tech@hotmail.com</t>
  </si>
  <si>
    <t>NITAGR2019/11/5749</t>
  </si>
  <si>
    <t>Abhisek Datta</t>
  </si>
  <si>
    <t>arushbbmc@gmail.com</t>
  </si>
  <si>
    <t>NITAGR2019/11/5837</t>
  </si>
  <si>
    <t>Shantanu Malakar</t>
  </si>
  <si>
    <t>shan.malakar@gmail.com</t>
  </si>
  <si>
    <t>NITAGR2019/11/5867</t>
  </si>
  <si>
    <t>SAJAL KUNDU</t>
  </si>
  <si>
    <t>MEGHALAYA</t>
  </si>
  <si>
    <t>kundu12@gmail.com</t>
  </si>
  <si>
    <t>NITAGR2019/11/5893</t>
  </si>
  <si>
    <t>PREMENDRA PRADHAN</t>
  </si>
  <si>
    <t>premendra.p@smit.smu.edu.in</t>
  </si>
  <si>
    <t>NITAGR2019/11/5923</t>
  </si>
  <si>
    <t>Avinash Haorongbam</t>
  </si>
  <si>
    <t>MANIPUR</t>
  </si>
  <si>
    <t>avinash.hao@gmail.com</t>
  </si>
  <si>
    <t>NITAGR2019/11/6078</t>
  </si>
  <si>
    <t>ARIJIT PAL</t>
  </si>
  <si>
    <t>pal.arijit88@gmail.com</t>
  </si>
  <si>
    <t>NITAGR2019/11/6137</t>
  </si>
  <si>
    <t>Mukul Ray</t>
  </si>
  <si>
    <t>mukulraynita@gmail.com</t>
  </si>
  <si>
    <t>NITAGR2019/11/6168</t>
  </si>
  <si>
    <t>NARESH SHARMA</t>
  </si>
  <si>
    <t>NKS.MAIET@GMAIL.COM</t>
  </si>
  <si>
    <t>NITAGR2019/11/6286</t>
  </si>
  <si>
    <t>pritam nath bhowmik</t>
  </si>
  <si>
    <t>pritambhowmik1990@gmail.com</t>
  </si>
  <si>
    <t>NITAGR2019/11/6420</t>
  </si>
  <si>
    <t>GAURAV KUMAR BHARTI</t>
  </si>
  <si>
    <t>gauravkumarbharti7@gmail.com</t>
  </si>
  <si>
    <t>NITAGR2019/11/6476</t>
  </si>
  <si>
    <t>Pritam paul</t>
  </si>
  <si>
    <t>pritampaul655@gmail.com</t>
  </si>
  <si>
    <t>NITAGR2019/11/6493</t>
  </si>
  <si>
    <t>Anik bhattacharyya</t>
  </si>
  <si>
    <t>anik.chemistry@gmail.com</t>
  </si>
  <si>
    <t>NITAGR2019/11/6540</t>
  </si>
  <si>
    <t>mithun ghosh</t>
  </si>
  <si>
    <t>mithun373@gmail.com</t>
  </si>
  <si>
    <t>NITAGR2019/11/6544</t>
  </si>
  <si>
    <t>narayan bhattacharjee</t>
  </si>
  <si>
    <t>n.narayan007@gmail.com</t>
  </si>
  <si>
    <t>NITAGR2019/11/6564</t>
  </si>
  <si>
    <t>Prashant Buddhanker Gond</t>
  </si>
  <si>
    <t>prashantgond@gmail.com</t>
  </si>
  <si>
    <t>NITAGR2019/11/6592</t>
  </si>
  <si>
    <t>m vishwas rao</t>
  </si>
  <si>
    <t>TELANGANA</t>
  </si>
  <si>
    <t>vishwasrao.au@gmail.com</t>
  </si>
  <si>
    <t>NITAGR2019/11/6638</t>
  </si>
  <si>
    <t>RAJESH KANTI MAJUMDAR</t>
  </si>
  <si>
    <t>rajeshmajumdaragt@gmail.com</t>
  </si>
  <si>
    <t>NITAGR2019/11/6713</t>
  </si>
  <si>
    <t>SUBRATA BHOWMIK</t>
  </si>
  <si>
    <t>sbhowmik47@gmail.com</t>
  </si>
  <si>
    <t>NITAGR2019/11/6758</t>
  </si>
  <si>
    <t>sandeEP KUMAR MOHANTY</t>
  </si>
  <si>
    <t>ODISHA</t>
  </si>
  <si>
    <t>mohanty.sandeep27@gmail.com</t>
  </si>
  <si>
    <t>NITAGR2019/11/6789</t>
  </si>
  <si>
    <t>SUSHMITA SHARMA</t>
  </si>
  <si>
    <t>snsush01@gmail.com</t>
  </si>
  <si>
    <t>NITAGR2019/11/7087</t>
  </si>
  <si>
    <t>benjoni debbarma</t>
  </si>
  <si>
    <t>tripura</t>
  </si>
  <si>
    <t>benjoni93@gmail.com</t>
  </si>
  <si>
    <t>NITAGR2019/11/7110</t>
  </si>
  <si>
    <t>TrIPENDU DEBNATH</t>
  </si>
  <si>
    <t>AGARTALA</t>
  </si>
  <si>
    <t>tripendu1994@gmail.com</t>
  </si>
  <si>
    <t>NITAGR2019/11/7123</t>
  </si>
  <si>
    <t>RAJIB CHOWDHURI</t>
  </si>
  <si>
    <t>rjbchwdhri@gmail.com</t>
  </si>
  <si>
    <t>NITAGR2019/11/7244</t>
  </si>
  <si>
    <t>Arup kumar pandab</t>
  </si>
  <si>
    <t>Odisha</t>
  </si>
  <si>
    <t>arup@iitbbs.ac.in</t>
  </si>
  <si>
    <t>NITAGR2019/11/7264</t>
  </si>
  <si>
    <t>RAJIB DEBNATH</t>
  </si>
  <si>
    <t>dnath.rajib@gmail.com</t>
  </si>
  <si>
    <t>NITAGR2019/11/7328</t>
  </si>
  <si>
    <t>nabin chandra kundu</t>
  </si>
  <si>
    <t>k82nabin@gmail.com</t>
  </si>
  <si>
    <t>NITAGR2019/11/7502</t>
  </si>
  <si>
    <t>AVIK PAUL</t>
  </si>
  <si>
    <t>aviknit7@gmail.com</t>
  </si>
  <si>
    <t>NITAGR2019/11/7527</t>
  </si>
  <si>
    <t>BHOLA CHOURASIA</t>
  </si>
  <si>
    <t>chourasia2008@gmail.com</t>
  </si>
  <si>
    <t>NITAGR2019/11/7540</t>
  </si>
  <si>
    <t>HARSH JOSHI</t>
  </si>
  <si>
    <t>harsh.bbaulko@gmail.com</t>
  </si>
  <si>
    <t>NITAGR2019/11/7601</t>
  </si>
  <si>
    <t>Pramod Nagar</t>
  </si>
  <si>
    <t>Rajasthan</t>
  </si>
  <si>
    <t>pramodnagar87@gmail.com</t>
  </si>
  <si>
    <t>NITAGR2019/11/7856</t>
  </si>
  <si>
    <t>SHACHIKANTA NONGTHOMBAM</t>
  </si>
  <si>
    <t>Manipur</t>
  </si>
  <si>
    <t>shachikantanongthombam@gmail.com</t>
  </si>
  <si>
    <t>NITAGR2019/11/7965</t>
  </si>
  <si>
    <t>Ashish Garg</t>
  </si>
  <si>
    <t>ashish.gargnitt@gmail.com</t>
  </si>
  <si>
    <t>NITAGR2019/11/7997</t>
  </si>
  <si>
    <t>devanshu umredkar</t>
  </si>
  <si>
    <t>devanshu1011@gmail.com</t>
  </si>
  <si>
    <t>NITAGR2019/11/8014</t>
  </si>
  <si>
    <t>SUJAN DUTTA</t>
  </si>
  <si>
    <t>Assam</t>
  </si>
  <si>
    <t>sujandutta111@gmail.com</t>
  </si>
  <si>
    <t>NITAGR2019/11/8022</t>
  </si>
  <si>
    <t>ANSHUMAN PAL</t>
  </si>
  <si>
    <t>pal.anshu@gmail.com</t>
  </si>
  <si>
    <t>NITAGR2019/11/8083</t>
  </si>
  <si>
    <t>tanmoy chakraborty</t>
  </si>
  <si>
    <t>chakrabortytanmoy@hotmail.com</t>
  </si>
  <si>
    <t>NITAGR2019/11/8124</t>
  </si>
  <si>
    <t>SUMER CHAND</t>
  </si>
  <si>
    <t>chandsumer21@gmail.com</t>
  </si>
  <si>
    <t>NITAGR2019/11/8129</t>
  </si>
  <si>
    <t>Saumyadeep bhowmik</t>
  </si>
  <si>
    <t>s.deep.bh@gmail.com</t>
  </si>
  <si>
    <t>NITAGR2019/11/8259</t>
  </si>
  <si>
    <t>RANENDRA NATH BHOWMIK</t>
  </si>
  <si>
    <t>ranen240892@gmail.com</t>
  </si>
  <si>
    <t>NITAGR2019/11/8309</t>
  </si>
  <si>
    <t>DEEPak Kumar</t>
  </si>
  <si>
    <t>MADHYAPRADESH</t>
  </si>
  <si>
    <t>deepak.kirar@gmail.com</t>
  </si>
  <si>
    <t>NITAGR2019/11/8372</t>
  </si>
  <si>
    <t>PEELA KRISHNA CHAITANYA</t>
  </si>
  <si>
    <t>ANDHRA PRADESH</t>
  </si>
  <si>
    <t>p.chaitanya44@gmail.com</t>
  </si>
  <si>
    <t>NITAGR2019/11/8392</t>
  </si>
  <si>
    <t>RATAN MAJUMDER</t>
  </si>
  <si>
    <t>ratanmajumder2k@gmail.com</t>
  </si>
  <si>
    <t>NITAGR2019/11/8414</t>
  </si>
  <si>
    <t>Yogesh Shrihari Kapse</t>
  </si>
  <si>
    <t>yogesh_kapse347@rediffmail.com</t>
  </si>
  <si>
    <t>NITAGR2019/11/8491</t>
  </si>
  <si>
    <t>er.rajeshsingha@gmail.com</t>
  </si>
  <si>
    <t>NITAGR2019/11/8506</t>
  </si>
  <si>
    <t>Dillip kumar Pradhan</t>
  </si>
  <si>
    <t>dipu.pradhan55@gmail.com</t>
  </si>
  <si>
    <t>NITAGR2019/11/8541</t>
  </si>
  <si>
    <t>SUMATA DAS</t>
  </si>
  <si>
    <t>sumatadas37@gmail.com</t>
  </si>
  <si>
    <t>NITAGR2019/11/8590</t>
  </si>
  <si>
    <t>supriya majumder</t>
  </si>
  <si>
    <t>majumdersupriya9@gmail.com</t>
  </si>
  <si>
    <t>NITAGR2019/11/8614</t>
  </si>
  <si>
    <t>Summit Lal Prajapati</t>
  </si>
  <si>
    <t>slpmitesh@gmail.com</t>
  </si>
  <si>
    <t>NITAGR2019/11/8651</t>
  </si>
  <si>
    <t>ABHIJIT DEBNATH</t>
  </si>
  <si>
    <t>dnthabhi@gmail.com</t>
  </si>
  <si>
    <t>NITAGR2019/11/8722</t>
  </si>
  <si>
    <t>PROMIT KUMAR SAHA</t>
  </si>
  <si>
    <t>promitkrsaha@gmail.com</t>
  </si>
  <si>
    <t>NITAGR2019/11/8819</t>
  </si>
  <si>
    <t>prashant kumar</t>
  </si>
  <si>
    <t>kumar.prashantbds@gmail.com</t>
  </si>
  <si>
    <t>NITAGR2019/11/8868</t>
  </si>
  <si>
    <t>supriya debnath</t>
  </si>
  <si>
    <t>talk2supriyo@gmail.com</t>
  </si>
  <si>
    <t>NITAGR2019/11/8904</t>
  </si>
  <si>
    <t>sahapkr34@gmail.com</t>
  </si>
  <si>
    <t>NITAGR2019/11/8978</t>
  </si>
  <si>
    <t>rabisankar debnath</t>
  </si>
  <si>
    <t>rabi101991@gmail.com</t>
  </si>
  <si>
    <t>NITAGR2019/11/9082</t>
  </si>
  <si>
    <t>danto debbarma</t>
  </si>
  <si>
    <t>debbarmadanto@gmail.com</t>
  </si>
  <si>
    <t>NITAGR2019/11/9139</t>
  </si>
  <si>
    <t>PARESH DEBNATH</t>
  </si>
  <si>
    <t>pareshchem1990@gmail.com</t>
  </si>
  <si>
    <t>NITAGR2019/11/9298</t>
  </si>
  <si>
    <t>Saumen bhattacharyya</t>
  </si>
  <si>
    <t>cmasaumenbhattacharyya@gmail.com</t>
  </si>
  <si>
    <t>NITAGR2019/11/9374</t>
  </si>
  <si>
    <t>ABHIJIT SANTRA</t>
  </si>
  <si>
    <t>abhijit.geo@gmail.com</t>
  </si>
  <si>
    <t>NITAGR2019/11/9420</t>
  </si>
  <si>
    <t>BIRESH SHIL</t>
  </si>
  <si>
    <t>bireshtit@gmail.com</t>
  </si>
  <si>
    <t>NITAGR2019/11/9546</t>
  </si>
  <si>
    <t>Poushali ghosh</t>
  </si>
  <si>
    <t>ghoshdas138@gmail.com</t>
  </si>
  <si>
    <t>NITAGR2019/11/9604</t>
  </si>
  <si>
    <t>Rupak Datta</t>
  </si>
  <si>
    <t>rupak.kls@gmail.com</t>
  </si>
  <si>
    <t>NITAGR2019/11/9625</t>
  </si>
  <si>
    <t>LItan debnath</t>
  </si>
  <si>
    <t>litandbnth4@gmail.com</t>
  </si>
  <si>
    <t>NITAGR2019/11/9787</t>
  </si>
  <si>
    <t>GRAHADISH SARMA</t>
  </si>
  <si>
    <t>grsa255@gmail.com</t>
  </si>
  <si>
    <t>NITAGR2019/11/9799</t>
  </si>
  <si>
    <t>MIDHUN KUMAR A</t>
  </si>
  <si>
    <t>Tamil Nadu</t>
  </si>
  <si>
    <t>midhuniasri@gmail.com</t>
  </si>
  <si>
    <t>NITAGR2019/11/9800</t>
  </si>
  <si>
    <t>KAMAL KANTI PAUL</t>
  </si>
  <si>
    <t>kamalmca03@gmail.com</t>
  </si>
  <si>
    <t>NITAGR2019/11/9807</t>
  </si>
  <si>
    <t>PARNA CHAKRABORTY</t>
  </si>
  <si>
    <t>barnik2707@gmail.com</t>
  </si>
  <si>
    <t>NITAGR2019/11/9862</t>
  </si>
  <si>
    <t>NAVAJYOTI NATH</t>
  </si>
  <si>
    <t>navajyoti.cse@gmail.com</t>
  </si>
  <si>
    <t>NITAGR2019/11/10150</t>
  </si>
  <si>
    <t>PINKI PAUL</t>
  </si>
  <si>
    <t>pinkipaulsarkar1986@gmail.com</t>
  </si>
  <si>
    <t>NITAGR2019/11/10155</t>
  </si>
  <si>
    <t>AAYUSHI</t>
  </si>
  <si>
    <t>aayushi@iiitdmj.ac.in</t>
  </si>
  <si>
    <t>NITAGR2019/11/10219</t>
  </si>
  <si>
    <t>Deepayan ghosh</t>
  </si>
  <si>
    <t>deepayanghosh@rocketmail.com</t>
  </si>
  <si>
    <t>NITAGR2019/11/10295</t>
  </si>
  <si>
    <t>Debdulal sinha</t>
  </si>
  <si>
    <t>devkumara1.72@gmail.com</t>
  </si>
  <si>
    <t>NITAGR2019/11/10367</t>
  </si>
  <si>
    <t>RANJIT DAS</t>
  </si>
  <si>
    <t>dasranjit626@gmail.com</t>
  </si>
  <si>
    <t>NITAGR2019/11/10393</t>
  </si>
  <si>
    <t>Akalpita</t>
  </si>
  <si>
    <t>dasakalpita@gmail.com</t>
  </si>
  <si>
    <t>NITAGR2019/11/10426</t>
  </si>
  <si>
    <t>monish kumar choudhury</t>
  </si>
  <si>
    <t>mkc96789@gmail.com</t>
  </si>
  <si>
    <t>NITAGR2019/11/10429</t>
  </si>
  <si>
    <t>Aniruddha Malakar</t>
  </si>
  <si>
    <t>ani8iitr@gmail.com</t>
  </si>
  <si>
    <t>NITAGR2019/11/10538</t>
  </si>
  <si>
    <t>GANESH KUMAR CHHATRI</t>
  </si>
  <si>
    <t>Madhya Pardesh</t>
  </si>
  <si>
    <t>Ganeshc89@gmail.com</t>
  </si>
  <si>
    <t>NITAGR2019/11/10549</t>
  </si>
  <si>
    <t>RIYA BASAK</t>
  </si>
  <si>
    <t>riyabasak0209@gmail.com</t>
  </si>
  <si>
    <t>NITAGR2019/11/10565</t>
  </si>
  <si>
    <t>Raktim Deb</t>
  </si>
  <si>
    <t>debraktim@gmail.com</t>
  </si>
  <si>
    <t>NITAGR2019/11/10580</t>
  </si>
  <si>
    <t>Anupam das</t>
  </si>
  <si>
    <t>anupamwix@gmail.com</t>
  </si>
  <si>
    <t>NITAGR2019/11/10624</t>
  </si>
  <si>
    <t>B P SIBASANKAR</t>
  </si>
  <si>
    <t>sibasankar@iitp.ac.in</t>
  </si>
  <si>
    <t>NITAGR2019/11/10629</t>
  </si>
  <si>
    <t>SAURAV PAL</t>
  </si>
  <si>
    <t>palsaurav35@gmail.com</t>
  </si>
  <si>
    <t>NITAGR2019/11/10634</t>
  </si>
  <si>
    <t>takesh kumar</t>
  </si>
  <si>
    <t>TAKESHKASHYAP19@GMAIL.COM</t>
  </si>
  <si>
    <t>NITAGR2019/11/10666</t>
  </si>
  <si>
    <t>Biroj Bhowmik</t>
  </si>
  <si>
    <t>birojbhowmik@gmail.com</t>
  </si>
  <si>
    <t>NITAGR2019/11/10697</t>
  </si>
  <si>
    <t>BANHISIKHA DEBNATH</t>
  </si>
  <si>
    <t>trishabanhi@gmail.com</t>
  </si>
  <si>
    <t>NITAGR2019/11/10715</t>
  </si>
  <si>
    <t>Ujjayini debnath</t>
  </si>
  <si>
    <t>udebnath19@gmail.com</t>
  </si>
  <si>
    <t>NITAGR2019/11/10734</t>
  </si>
  <si>
    <t>PRABIR GHOSH</t>
  </si>
  <si>
    <t>prabir.ghosh183@gmail.com</t>
  </si>
  <si>
    <t>NITAGR2019/11/10769</t>
  </si>
  <si>
    <t>NINGTHOUJAM BROWNEY MEITEI</t>
  </si>
  <si>
    <t>browney.ningthoujam83@gmail.com</t>
  </si>
  <si>
    <t>NITAGR2019/11/10810</t>
  </si>
  <si>
    <t>shalini singh</t>
  </si>
  <si>
    <t>ug.shalini@gmail.com</t>
  </si>
  <si>
    <t>NITAGR2019/11/10822</t>
  </si>
  <si>
    <t>ANKUR SARKAR</t>
  </si>
  <si>
    <t>ankuragartala@gmail.com</t>
  </si>
  <si>
    <t>NITAGR2019/11/10842</t>
  </si>
  <si>
    <t>ujjwal kumar</t>
  </si>
  <si>
    <t>kashyapujjwal6@gmail.com</t>
  </si>
  <si>
    <t>NITAGR2019/11/10847</t>
  </si>
  <si>
    <t>Avijit SAHA</t>
  </si>
  <si>
    <t>avizzzz_007@yahoo.com</t>
  </si>
  <si>
    <t>NITAGR2019/11/11001</t>
  </si>
  <si>
    <t>NARENDRA MEENA</t>
  </si>
  <si>
    <t>narendra0289@gmail.com</t>
  </si>
  <si>
    <t>NITAGR2019/11/11029</t>
  </si>
  <si>
    <t>CHANDRAJIT NUNIA</t>
  </si>
  <si>
    <t>chandrajit.nunia@yahoo.com</t>
  </si>
  <si>
    <t>NITAGR2019/11/11074</t>
  </si>
  <si>
    <t>Deep Jyoti Das</t>
  </si>
  <si>
    <t>deep2189@gmail.com</t>
  </si>
  <si>
    <t>NITAGR2019/11/11079</t>
  </si>
  <si>
    <t>PARUL VERMA</t>
  </si>
  <si>
    <t>verma.parul004@gmail.com</t>
  </si>
  <si>
    <t>NITAGR2019/11/11130</t>
  </si>
  <si>
    <t>anup kumar bhattacharjee</t>
  </si>
  <si>
    <t>anupkumarbhattacharjee2014@rediffmail.com</t>
  </si>
  <si>
    <t>NITAGR2019/11/11167</t>
  </si>
  <si>
    <t>SAntosh kumar patel</t>
  </si>
  <si>
    <t>santoshkumar1787@gmail.com</t>
  </si>
  <si>
    <t>NITAGR2019/11/11311</t>
  </si>
  <si>
    <t>PRASENJIT DEBNATH</t>
  </si>
  <si>
    <t>pnath.agt@gmail.com</t>
  </si>
  <si>
    <t>NITAGR2019/11/11456</t>
  </si>
  <si>
    <t>anamika yadav</t>
  </si>
  <si>
    <t>madhya pradesh</t>
  </si>
  <si>
    <t>anamika.iit26@gmail.com</t>
  </si>
  <si>
    <t>NITAGR2019/11/11667</t>
  </si>
  <si>
    <t>mukut datta</t>
  </si>
  <si>
    <t>mukutdattabarta@gmail.com</t>
  </si>
  <si>
    <t>NITAGR2019/11/11794</t>
  </si>
  <si>
    <t>SUDIPTA BISWAS</t>
  </si>
  <si>
    <t>sudipta4magt@gmail.com</t>
  </si>
  <si>
    <t>NITAGR2019/11/11945</t>
  </si>
  <si>
    <t>Joyabrata das</t>
  </si>
  <si>
    <t>dasjoyabrata@live.com</t>
  </si>
  <si>
    <t>NITAGR2019/11/11999</t>
  </si>
  <si>
    <t>PRITAM SAHA</t>
  </si>
  <si>
    <t>pritam.04m@gmail.com</t>
  </si>
  <si>
    <t>NITAGR2019/11/12037</t>
  </si>
  <si>
    <t>debabrata choudhury</t>
  </si>
  <si>
    <t>devchy22@gmail.com</t>
  </si>
  <si>
    <t>NITAGR2019/11/12061</t>
  </si>
  <si>
    <t>SANTI RANJAN MALLIK</t>
  </si>
  <si>
    <t>dipikamandal11@gmail.com</t>
  </si>
  <si>
    <t>NITAGR2019/11/12171</t>
  </si>
  <si>
    <t>ejaz akhtar</t>
  </si>
  <si>
    <t>ejaz0201@gmail.com</t>
  </si>
  <si>
    <t>AGE</t>
  </si>
  <si>
    <t>MARKSF</t>
  </si>
  <si>
    <t>AGER</t>
  </si>
  <si>
    <t>MARKSR</t>
  </si>
  <si>
    <t xml:space="preserve"> EXPR</t>
  </si>
  <si>
    <t>Remarks</t>
  </si>
  <si>
    <t>Eligible due to Clause No.23 of GenInst&amp;RecruitRules</t>
  </si>
  <si>
    <t>Eligible due to relaxation of age approved in Item No.47.17 of 47th BOG.</t>
  </si>
  <si>
    <t>E</t>
  </si>
  <si>
    <t>NITAGR2021/09/12207</t>
  </si>
  <si>
    <t>mridul goswami</t>
  </si>
  <si>
    <t>NITAGR2021/09/12232</t>
  </si>
  <si>
    <t>Gaurav Kumar Bharti</t>
  </si>
  <si>
    <t>NITAGR2021/09/12238</t>
  </si>
  <si>
    <t>Sudip chakraborty</t>
  </si>
  <si>
    <t>NITAGR2021/09/12329</t>
  </si>
  <si>
    <t>VINOD KUMAR YADAV</t>
  </si>
  <si>
    <t>NITAGR2021/09/12335</t>
  </si>
  <si>
    <t>renuka debbarma</t>
  </si>
  <si>
    <t>NITAGR2021/09/12342</t>
  </si>
  <si>
    <t>Shantanu Debnath</t>
  </si>
  <si>
    <t>NITAGR2021/09/12360</t>
  </si>
  <si>
    <t>Zubair Ahmed</t>
  </si>
  <si>
    <t>NITAGR2021/09/12401</t>
  </si>
  <si>
    <t>Chayan Das</t>
  </si>
  <si>
    <t>NITAGR2021/09/12417</t>
  </si>
  <si>
    <t>philips thangjam</t>
  </si>
  <si>
    <t>NITAGR2021/09/12418</t>
  </si>
  <si>
    <t>Dhruba Jyoti Borgohain</t>
  </si>
  <si>
    <t>NITAGR2021/09/12424</t>
  </si>
  <si>
    <t>NITAGR2021/09/12425</t>
  </si>
  <si>
    <t>Puspendu bikash saha</t>
  </si>
  <si>
    <t>NITAGR2021/09/12449</t>
  </si>
  <si>
    <t>SUDIP PAUL</t>
  </si>
  <si>
    <t>NITAGR2021/09/12558</t>
  </si>
  <si>
    <t>PETETI SUDHEER KUMAR</t>
  </si>
  <si>
    <t>NITAGR2021/09/12646</t>
  </si>
  <si>
    <t>subhrajit paul</t>
  </si>
  <si>
    <t>NITAGR2021/09/12672</t>
  </si>
  <si>
    <t>AYAR VIVEK SHAMJIBHAI</t>
  </si>
  <si>
    <t>NITAGR2021/09/12678</t>
  </si>
  <si>
    <t>nitish kumar</t>
  </si>
  <si>
    <t>NITAGR2021/09/12717</t>
  </si>
  <si>
    <t>Bishu Paul</t>
  </si>
  <si>
    <t>NITAGR2021/09/12726</t>
  </si>
  <si>
    <t>Sourav adhikari</t>
  </si>
  <si>
    <t>NITAGR2021/09/12744</t>
  </si>
  <si>
    <t>AVISHEK GUIN</t>
  </si>
  <si>
    <t>NITAGR2021/09/12785</t>
  </si>
  <si>
    <t>Vikas chahal</t>
  </si>
  <si>
    <t>NITAGR2021/09/12793</t>
  </si>
  <si>
    <t>ARUNABHA SAHA</t>
  </si>
  <si>
    <t>NITAGR2021/09/12826</t>
  </si>
  <si>
    <t>Bikash chetry</t>
  </si>
  <si>
    <t>NITAGR2021/09/12846</t>
  </si>
  <si>
    <t>Lokesh Gupta</t>
  </si>
  <si>
    <t>NITAGR2021/09/12854</t>
  </si>
  <si>
    <t>DHRUTI SUNDAR DAS</t>
  </si>
  <si>
    <t>NITAGR2021/09/12908</t>
  </si>
  <si>
    <t>Ratnadeep nath</t>
  </si>
  <si>
    <t>NITAGR2021/09/12929</t>
  </si>
  <si>
    <t>NITAGR2021/09/13041</t>
  </si>
  <si>
    <t>RICHA KUMARI</t>
  </si>
  <si>
    <t>NITAGR2021/09/13072</t>
  </si>
  <si>
    <t>abhijit debnath</t>
  </si>
  <si>
    <t>NITAGR2021/09/13131</t>
  </si>
  <si>
    <t>Prasenjit Acharjee</t>
  </si>
  <si>
    <t>NITAGR2021/09/13137</t>
  </si>
  <si>
    <t>Sudhakar maurya</t>
  </si>
  <si>
    <t>NITAGR2021/09/13169</t>
  </si>
  <si>
    <t>Raghvendra</t>
  </si>
  <si>
    <t>NITAGR2021/09/13178</t>
  </si>
  <si>
    <t>PANNA GOSWAMI</t>
  </si>
  <si>
    <t>NITAGR2021/09/13199</t>
  </si>
  <si>
    <t>THIRUPATHI BATTU</t>
  </si>
  <si>
    <t>NITAGR2021/09/13216</t>
  </si>
  <si>
    <t>MINTU DEBNATH</t>
  </si>
  <si>
    <t>NITAGR2021/09/13249</t>
  </si>
  <si>
    <t>MANJEET SINGH</t>
  </si>
  <si>
    <t>NITAGR2021/09/13386</t>
  </si>
  <si>
    <t>AVIJIT DEBNATH</t>
  </si>
  <si>
    <t>NITAGR2021/09/13427</t>
  </si>
  <si>
    <t>Dhrubojyoti shaw</t>
  </si>
  <si>
    <t>NITAGR2021/09/13463</t>
  </si>
  <si>
    <t>SUDHANSHU SHEKHAR</t>
  </si>
  <si>
    <t>NITAGR2021/09/13536</t>
  </si>
  <si>
    <t>Arghya Datta</t>
  </si>
  <si>
    <t>NITAGR2021/09/13602</t>
  </si>
  <si>
    <t>Ruhul Amin mazumdar</t>
  </si>
  <si>
    <t>NITAGR2021/09/13661</t>
  </si>
  <si>
    <t>SUSHMA THINGUJAM</t>
  </si>
  <si>
    <t>NITAGR2021/09/13809</t>
  </si>
  <si>
    <t>ramesh n</t>
  </si>
  <si>
    <t>NITAGR2021/09/13903</t>
  </si>
  <si>
    <t>NITHIN JOSE</t>
  </si>
  <si>
    <t>NITAGR2021/09/13962</t>
  </si>
  <si>
    <t>GAURAV KUMAR</t>
  </si>
  <si>
    <t>NITAGR2021/09/13983</t>
  </si>
  <si>
    <t>RAMESH KUMAR</t>
  </si>
  <si>
    <t>NITAGR2021/09/13990</t>
  </si>
  <si>
    <t>NITAGR2021/09/13995</t>
  </si>
  <si>
    <t>Dipen Paul</t>
  </si>
  <si>
    <t>NITAGR2021/09/14039</t>
  </si>
  <si>
    <t>Tapu Ghosh</t>
  </si>
  <si>
    <t>NITAGR2021/09/14088</t>
  </si>
  <si>
    <t>NAND KISHORE SAH</t>
  </si>
  <si>
    <t>NITAGR2021/09/14140</t>
  </si>
  <si>
    <t>SOUMYA ROY</t>
  </si>
  <si>
    <t>NITAGR2021/09/14170</t>
  </si>
  <si>
    <t>PRATYOOSH PRASHANT</t>
  </si>
  <si>
    <t>NITAGR2021/09/14259</t>
  </si>
  <si>
    <t>MOUMITA MAJUMDER</t>
  </si>
  <si>
    <t>NITAGR2021/09/14286</t>
  </si>
  <si>
    <t>NABASMITA PRADHAN</t>
  </si>
  <si>
    <t>NITAGR2021/09/14327</t>
  </si>
  <si>
    <t>Tannistha pal</t>
  </si>
  <si>
    <t>NITAGR2021/09/14396</t>
  </si>
  <si>
    <t>JHILLY CHOUDHURY</t>
  </si>
  <si>
    <t>NITAGR2021/09/14622</t>
  </si>
  <si>
    <t>SHANTANU SIULI</t>
  </si>
  <si>
    <t>NITAGR2021/09/14681</t>
  </si>
  <si>
    <t>sumit bisht</t>
  </si>
  <si>
    <t>NITAGR2021/09/14687</t>
  </si>
  <si>
    <t>PRAVEEN KUMAR YADAV</t>
  </si>
  <si>
    <t>NITAGR2021/09/14805</t>
  </si>
  <si>
    <t>BIJOY KUMAR MANDAL</t>
  </si>
  <si>
    <t>NITAGR2021/09/14821</t>
  </si>
  <si>
    <t>NITAGR2021/09/14826</t>
  </si>
  <si>
    <t>Beeshalee Sinha</t>
  </si>
  <si>
    <t>NITAGR2021/09/14828</t>
  </si>
  <si>
    <t>Priyangshu Saikia</t>
  </si>
  <si>
    <t>NITAGR2021/09/14829</t>
  </si>
  <si>
    <t>NITAGR2021/09/14873</t>
  </si>
  <si>
    <t>PUJA DAS</t>
  </si>
  <si>
    <t>NITAGR2021/09/14879</t>
  </si>
  <si>
    <t>nabin chandra singha</t>
  </si>
  <si>
    <t>NITAGR2021/09/14884</t>
  </si>
  <si>
    <t>SHRADHANJALI SAHOO</t>
  </si>
  <si>
    <t>NITAGR2021/09/14894</t>
  </si>
  <si>
    <t>DHIRAJ KUMAR</t>
  </si>
  <si>
    <t>NITAGR2021/09/14907</t>
  </si>
  <si>
    <t>SUBHRAJIT DEBNATH</t>
  </si>
  <si>
    <t>NITAGR2021/09/14994</t>
  </si>
  <si>
    <t>RISHISH MISHRA</t>
  </si>
  <si>
    <t>NITAGR2021/09/15027</t>
  </si>
  <si>
    <t>SUBHRAJYOTI DEB</t>
  </si>
  <si>
    <t>NITAGR2021/09/15035</t>
  </si>
  <si>
    <t>SUVENDU MOHANTY</t>
  </si>
  <si>
    <t>NITAGR2021/09/15152</t>
  </si>
  <si>
    <t>BISWAJIT DAS</t>
  </si>
  <si>
    <t>NITAGR2021/09/15177</t>
  </si>
  <si>
    <t>SUBHANKAR DEBNATH</t>
  </si>
  <si>
    <t>NITAGR2021/09/15189</t>
  </si>
  <si>
    <t>AMAR sharma</t>
  </si>
  <si>
    <t>NITAGR2021/09/15212</t>
  </si>
  <si>
    <t>ASHUTOSH DAS</t>
  </si>
  <si>
    <t>NITAGR2021/09/15220</t>
  </si>
  <si>
    <t>N SHIVANAND</t>
  </si>
  <si>
    <t>NITAGR2021/09/15246</t>
  </si>
  <si>
    <t>ayan kanchan datta roy</t>
  </si>
  <si>
    <t>NITAGR2021/09/15341</t>
  </si>
  <si>
    <t>Yengkhom Damayanti Devi</t>
  </si>
  <si>
    <t>NITAGR2021/09/15397</t>
  </si>
  <si>
    <t>saindane trinkle yuvaraj</t>
  </si>
  <si>
    <t>NITAGR2021/09/15427</t>
  </si>
  <si>
    <t>SOMEN DEBNATH</t>
  </si>
  <si>
    <t>NITAGR2021/09/15435</t>
  </si>
  <si>
    <t>YOGITA</t>
  </si>
  <si>
    <t>NITAGR2021/09/15477</t>
  </si>
  <si>
    <t>manali pal</t>
  </si>
  <si>
    <t>NITAGR2021/09/15489</t>
  </si>
  <si>
    <t>Tanmoy roy choudhury</t>
  </si>
  <si>
    <t>NITAGR2021/09/15523</t>
  </si>
  <si>
    <t>Seshaiah Turaka</t>
  </si>
  <si>
    <t>NITAGR2021/09/15558</t>
  </si>
  <si>
    <t>Dinesh Chaurasiya</t>
  </si>
  <si>
    <t>NITAGR2021/09/15728</t>
  </si>
  <si>
    <t>MANORANJAN KUMAR</t>
  </si>
  <si>
    <t>NITAGR2021/09/15770</t>
  </si>
  <si>
    <t>DEVENDRA KUMAR YADAV</t>
  </si>
  <si>
    <t>NITAGR2021/09/15772</t>
  </si>
  <si>
    <t>BANASREE NAYEK</t>
  </si>
  <si>
    <t>NITAGR2021/09/15812</t>
  </si>
  <si>
    <t>OM PRAKASH JHA</t>
  </si>
  <si>
    <t>NITAGR2021/09/15837</t>
  </si>
  <si>
    <t>SREYASHI KAR</t>
  </si>
  <si>
    <t>NITAGR2021/09/15842</t>
  </si>
  <si>
    <t>Ashis Shil</t>
  </si>
  <si>
    <t>NITAGR2021/09/15900</t>
  </si>
  <si>
    <t>NITAGR2021/09/16014</t>
  </si>
  <si>
    <t>NARENDER KUMAR</t>
  </si>
  <si>
    <t>NITAGR2021/09/16058</t>
  </si>
  <si>
    <t>BISWANATH DEY</t>
  </si>
  <si>
    <t>NITAGR2021/09/16070</t>
  </si>
  <si>
    <t>ABHISEK PAUL</t>
  </si>
  <si>
    <t>NITAGR2021/09/16126</t>
  </si>
  <si>
    <t>SARIT CHAKRABORTY</t>
  </si>
  <si>
    <t>NITAGR2021/09/16166</t>
  </si>
  <si>
    <t>MAYANK</t>
  </si>
  <si>
    <t>NITAGR2021/09/16175</t>
  </si>
  <si>
    <t>ASHOK KUMAR</t>
  </si>
  <si>
    <t>NITAGR2021/09/16182</t>
  </si>
  <si>
    <t>santanu roy</t>
  </si>
  <si>
    <t>NITAGR2021/09/16190</t>
  </si>
  <si>
    <t>AKSHAY BOHRA</t>
  </si>
  <si>
    <t>NITAGR2021/09/16247</t>
  </si>
  <si>
    <t>Suman Chhetri</t>
  </si>
  <si>
    <t>NITAGR2021/09/16291</t>
  </si>
  <si>
    <t>monalita sonar</t>
  </si>
  <si>
    <t>NITAGR2021/09/16301</t>
  </si>
  <si>
    <t>PARTHA KUMAR DEB</t>
  </si>
  <si>
    <t>NITAGR2021/09/16329</t>
  </si>
  <si>
    <t>AMBUJ</t>
  </si>
  <si>
    <t>NITAGR2021/09/16342</t>
  </si>
  <si>
    <t>ROSY SARKAR</t>
  </si>
  <si>
    <t>NITAGR2021/09/16357</t>
  </si>
  <si>
    <t>Satyabrata debnath</t>
  </si>
  <si>
    <t>NITAGR2021/09/16418</t>
  </si>
  <si>
    <t>MUrli Manohar vishwakarma</t>
  </si>
  <si>
    <t>NITAGR2021/09/16422</t>
  </si>
  <si>
    <t>aJUMIT KUMAR</t>
  </si>
  <si>
    <t>NITAGR2021/09/16434</t>
  </si>
  <si>
    <t>PRITAM CHOUDHURY</t>
  </si>
  <si>
    <t>NITAGR2021/09/16450</t>
  </si>
  <si>
    <t>himadrish das</t>
  </si>
  <si>
    <t>NITAGR2021/09/16451</t>
  </si>
  <si>
    <t>Jayasree Chakraborty</t>
  </si>
  <si>
    <t>NITAGR2021/09/16459</t>
  </si>
  <si>
    <t>ANAND KUMAR SINGH</t>
  </si>
  <si>
    <t>NITAGR2021/09/16514</t>
  </si>
  <si>
    <t>Dhrubamani Dey</t>
  </si>
  <si>
    <t>NITAGR2021/09/16537</t>
  </si>
  <si>
    <t>ATUL KUMAR</t>
  </si>
  <si>
    <t>NITAGR2021/09/16552</t>
  </si>
  <si>
    <t>Paramita Sarkar</t>
  </si>
  <si>
    <t>NITAGR2021/09/16558</t>
  </si>
  <si>
    <t>BISWAJIT BEHERA</t>
  </si>
  <si>
    <t>NITAGR2021/09/16580</t>
  </si>
  <si>
    <t>NAZRUL ISLAM</t>
  </si>
  <si>
    <t>NITAGR2021/09/16807</t>
  </si>
  <si>
    <t>Yaseen Ansari</t>
  </si>
  <si>
    <t>NITAGR2021/09/16821</t>
  </si>
  <si>
    <t>sangita patari</t>
  </si>
  <si>
    <t>NITAGR2021/09/16824</t>
  </si>
  <si>
    <t>veereshprasad sawadi</t>
  </si>
  <si>
    <t>NITAGR2021/09/16881</t>
  </si>
  <si>
    <t>Prasanta Sutradhar</t>
  </si>
  <si>
    <t>NITAGR2021/09/16890</t>
  </si>
  <si>
    <t>Tharachand C</t>
  </si>
  <si>
    <t>NITAGR2021/09/16900</t>
  </si>
  <si>
    <t>Himangshu Dhar</t>
  </si>
  <si>
    <t>NITAGR2021/09/16994</t>
  </si>
  <si>
    <t>ranadip pal</t>
  </si>
  <si>
    <t>NITAGR2021/09/17047</t>
  </si>
  <si>
    <t>NIRUPAM NATH CHOUDHURY</t>
  </si>
  <si>
    <t>NITAGR2021/09/17059</t>
  </si>
  <si>
    <t>DEVILAL KUMAWAT</t>
  </si>
  <si>
    <t>NITAGR2021/09/17066</t>
  </si>
  <si>
    <t>Ankur pan saikia</t>
  </si>
  <si>
    <t>NITAGR2021/09/17121</t>
  </si>
  <si>
    <t>ARGHYA KUSUM MAJUMDAR</t>
  </si>
  <si>
    <t>NITAGR2021/09/17146</t>
  </si>
  <si>
    <t>AVIK BAL</t>
  </si>
  <si>
    <t>NITAGR2021/09/17214</t>
  </si>
  <si>
    <t>dashrath singh kasana</t>
  </si>
  <si>
    <t>NITAGR2021/09/17304</t>
  </si>
  <si>
    <t>NITAGR2021/09/17314</t>
  </si>
  <si>
    <t>NITAGR2021/09/17343</t>
  </si>
  <si>
    <t>gouthaman m</t>
  </si>
  <si>
    <t>NITAGR2021/09/17356</t>
  </si>
  <si>
    <t>ANURAG KUMAR</t>
  </si>
  <si>
    <t>NITAGR2021/09/17384</t>
  </si>
  <si>
    <t>Abhinav</t>
  </si>
  <si>
    <t>NITAGR2021/09/17399</t>
  </si>
  <si>
    <t>Abhay Singh</t>
  </si>
  <si>
    <t>NULL</t>
  </si>
  <si>
    <t>13/05/1989</t>
  </si>
  <si>
    <t>13/04/1990</t>
  </si>
  <si>
    <t>22/06/1992</t>
  </si>
  <si>
    <t>15/01/1985</t>
  </si>
  <si>
    <t>30/03/1988</t>
  </si>
  <si>
    <t>29/05/1986</t>
  </si>
  <si>
    <t>20/02/1994</t>
  </si>
  <si>
    <t>23/11/1994</t>
  </si>
  <si>
    <t>28/02/1990</t>
  </si>
  <si>
    <t>14/01/1993</t>
  </si>
  <si>
    <t>29/03/1989</t>
  </si>
  <si>
    <t>16/01/1991</t>
  </si>
  <si>
    <t>21/12/1987</t>
  </si>
  <si>
    <t>16/01/1994</t>
  </si>
  <si>
    <t>25/02/1991</t>
  </si>
  <si>
    <t>30/12/1996</t>
  </si>
  <si>
    <t>21/04/1990</t>
  </si>
  <si>
    <t>22/11/1985</t>
  </si>
  <si>
    <t>30/12/1994</t>
  </si>
  <si>
    <t>14/11/1996</t>
  </si>
  <si>
    <t>25/02/1992</t>
  </si>
  <si>
    <t>28/08/1990</t>
  </si>
  <si>
    <t>15/12/1989</t>
  </si>
  <si>
    <t>22/03/1995</t>
  </si>
  <si>
    <t>23/11/1987</t>
  </si>
  <si>
    <t>28/01/1994</t>
  </si>
  <si>
    <t>16/11/1985</t>
  </si>
  <si>
    <t>24/05/1987</t>
  </si>
  <si>
    <t>20/01/1987</t>
  </si>
  <si>
    <t>23/02/1990</t>
  </si>
  <si>
    <t>28/09/1990</t>
  </si>
  <si>
    <t>18/09/1978</t>
  </si>
  <si>
    <t>20/01/1992</t>
  </si>
  <si>
    <t>15/10/1994</t>
  </si>
  <si>
    <t>19/01/1995</t>
  </si>
  <si>
    <t>13/10/1992</t>
  </si>
  <si>
    <t>27/05/1992</t>
  </si>
  <si>
    <t>18/10/1988</t>
  </si>
  <si>
    <t>26/09/1987</t>
  </si>
  <si>
    <t>25/03/1991</t>
  </si>
  <si>
    <t>25/06/1989</t>
  </si>
  <si>
    <t>19/04/1989</t>
  </si>
  <si>
    <t>22/05/1987</t>
  </si>
  <si>
    <t>23/06/1992</t>
  </si>
  <si>
    <t>17/02/1988</t>
  </si>
  <si>
    <t>20/01/1989</t>
  </si>
  <si>
    <t>15/09/1985</t>
  </si>
  <si>
    <t>28/07/1994</t>
  </si>
  <si>
    <t>15/02/1978</t>
  </si>
  <si>
    <t>24/03/1984</t>
  </si>
  <si>
    <t>23/08/1991</t>
  </si>
  <si>
    <t>27/11/1991</t>
  </si>
  <si>
    <t>22/02/1994</t>
  </si>
  <si>
    <t>30/11/1988</t>
  </si>
  <si>
    <t>17/01/1990</t>
  </si>
  <si>
    <t>23/07/1994</t>
  </si>
  <si>
    <t>22/10/1992</t>
  </si>
  <si>
    <t>17/08/1995</t>
  </si>
  <si>
    <t>31/12/1991</t>
  </si>
  <si>
    <t>24/01/1994</t>
  </si>
  <si>
    <t>29/11/1984</t>
  </si>
  <si>
    <t>13/05/1999</t>
  </si>
  <si>
    <t>20/12/1994</t>
  </si>
  <si>
    <t>27/08/1986</t>
  </si>
  <si>
    <t>13/01/1997</t>
  </si>
  <si>
    <t>14/05/1989</t>
  </si>
  <si>
    <t>23/08/1988</t>
  </si>
  <si>
    <t>18/12/1991</t>
  </si>
  <si>
    <t>30/06/1993</t>
  </si>
  <si>
    <t>28/01/1991</t>
  </si>
  <si>
    <t>20/08/1992</t>
  </si>
  <si>
    <t>20/02/1991</t>
  </si>
  <si>
    <t>29/12/1987</t>
  </si>
  <si>
    <t>24/03/1995</t>
  </si>
  <si>
    <t>mridulgoswami.agt@gmail.com</t>
  </si>
  <si>
    <t>gkbharti@iitg.ac.in</t>
  </si>
  <si>
    <t>csudip41@yahoo.com</t>
  </si>
  <si>
    <t>vinod.gdb@gmail.com</t>
  </si>
  <si>
    <t>renukadebbarma01@gmail.com</t>
  </si>
  <si>
    <t>shantanu3511@yahoo.com</t>
  </si>
  <si>
    <t>zubairahmed418@gmail.com</t>
  </si>
  <si>
    <t>chayan.mech@gmail.com</t>
  </si>
  <si>
    <t>philipsthangjam@gmail.com</t>
  </si>
  <si>
    <t>dhrubadlismzugu@gmail.com</t>
  </si>
  <si>
    <t>borgohaindhruba48@gmail.com</t>
  </si>
  <si>
    <t>bikashsuccess@gmail.com</t>
  </si>
  <si>
    <t>paul.sudip38@gmail.com</t>
  </si>
  <si>
    <t>sudheer.mgncre@gmail.com</t>
  </si>
  <si>
    <t>subhrajitp7@gmail.com</t>
  </si>
  <si>
    <t>vivekahir17@yahoo.com</t>
  </si>
  <si>
    <t>technitish@yahoo.com</t>
  </si>
  <si>
    <t>bishupaul.344@gmail.com</t>
  </si>
  <si>
    <t>mailsourav2021@gmail.com</t>
  </si>
  <si>
    <t>avishek.guin97@gmail.com</t>
  </si>
  <si>
    <t>kasu.chahal@gmail.com</t>
  </si>
  <si>
    <t>arunabhaiitb@gmail.com</t>
  </si>
  <si>
    <t>chetrybikash2@gmail.com</t>
  </si>
  <si>
    <t>lokeshgupta699@gmail.com</t>
  </si>
  <si>
    <t>dhrutisundardas@gmail.com</t>
  </si>
  <si>
    <t>ratnadeepnath@yahoo.in</t>
  </si>
  <si>
    <t>dassajib994@gmail.com</t>
  </si>
  <si>
    <t>richakumari2230@gmail.com</t>
  </si>
  <si>
    <t>abhijitdebnath2679@gmail.com</t>
  </si>
  <si>
    <t>prasenjit.acharjee902@gmail.com</t>
  </si>
  <si>
    <t>sudhakarmaurya22@gmail.com</t>
  </si>
  <si>
    <t>rsbhadouria9@gmail.com</t>
  </si>
  <si>
    <t>panna.brate@gmail.com</t>
  </si>
  <si>
    <t>battuthirupathi2@gmail.com</t>
  </si>
  <si>
    <t>MINTUMPDEBNATH79@GMAIL.COM</t>
  </si>
  <si>
    <t>PHOGATSAAB@GMAIL.COM</t>
  </si>
  <si>
    <t>hrishikesh747@gmail.com</t>
  </si>
  <si>
    <t>dhrubojyotishaw@rediffmail.com</t>
  </si>
  <si>
    <t>sudhanshushekhar2009@gmail.com</t>
  </si>
  <si>
    <t>arghya.datta.chem@gmail.com</t>
  </si>
  <si>
    <t>ruhul.professional@gmail.com</t>
  </si>
  <si>
    <t>sushma.thingujam@gmail.com</t>
  </si>
  <si>
    <t>rameshnallavelly6160@gmail.com</t>
  </si>
  <si>
    <t>connectnithinjose@outlook.com</t>
  </si>
  <si>
    <t>gauravk651@gmail.com</t>
  </si>
  <si>
    <t>rmshkumar491@gmail.com</t>
  </si>
  <si>
    <t>tsmeetei@gmail.com</t>
  </si>
  <si>
    <t>dipen_paul@ymail.com</t>
  </si>
  <si>
    <t>tpghsh@gmail.com</t>
  </si>
  <si>
    <t>mrnandu87@gmail.com</t>
  </si>
  <si>
    <t>er.sroy9@gmail.com</t>
  </si>
  <si>
    <t>pshanu1@rediffmail.com</t>
  </si>
  <si>
    <t>moumita2003@rediffmail.com</t>
  </si>
  <si>
    <t>pnabasmita94@gmail.com</t>
  </si>
  <si>
    <t>tannisthapaul@gmail.com</t>
  </si>
  <si>
    <t>drjhillychoudhury@gmail.com</t>
  </si>
  <si>
    <t>shantanusiuli@gmail.com</t>
  </si>
  <si>
    <t>sumitsayol1992@gmail.com</t>
  </si>
  <si>
    <t>capricornist1984@gmail.com</t>
  </si>
  <si>
    <t>mandalbijoy24@gmail.com</t>
  </si>
  <si>
    <t>daisyprabhakar.ee@gmail.com</t>
  </si>
  <si>
    <t>bishaleesinha@gmail.com</t>
  </si>
  <si>
    <t>saikiapriyangshu27@gmail.com</t>
  </si>
  <si>
    <t>anshumanisgpp@gmail.com</t>
  </si>
  <si>
    <t>suvra275@gmail.com</t>
  </si>
  <si>
    <t>nabinsinghaofficial@gmail.com</t>
  </si>
  <si>
    <t>shradhasahoo1986@gmail.com</t>
  </si>
  <si>
    <t>dhirajtelmed@gmail.com</t>
  </si>
  <si>
    <t>mantu9163824469@gmail.com</t>
  </si>
  <si>
    <t>rishishmishra1@gmail.com</t>
  </si>
  <si>
    <t>debsubhrajyoti60@gmail.com</t>
  </si>
  <si>
    <t>suvendu.nita@gmail.com</t>
  </si>
  <si>
    <t>bdas.world@gmail.com</t>
  </si>
  <si>
    <t>subhankardebnath999@gmail.com</t>
  </si>
  <si>
    <t>amarsharma.mail@gmail.com</t>
  </si>
  <si>
    <t>ashutoshdas910@gmail.com</t>
  </si>
  <si>
    <t>SHIVANAND.FCI@GMAIL.COM</t>
  </si>
  <si>
    <t>ayankanchan@gmail.com</t>
  </si>
  <si>
    <t>dama.yengkhom23@gmail.com</t>
  </si>
  <si>
    <t>trinkle31@rediffmail.com</t>
  </si>
  <si>
    <t>sdnchem@gmail.com</t>
  </si>
  <si>
    <t>yogita.1717@bhel.in</t>
  </si>
  <si>
    <t>mpal0964@gmail.com</t>
  </si>
  <si>
    <t>tanmoy.nita2009@rediffmail.com</t>
  </si>
  <si>
    <t>seshaiah1538@gmail.com</t>
  </si>
  <si>
    <t>dineshiips22@gmail.com</t>
  </si>
  <si>
    <t>mrkumaramhdc@gmail.com</t>
  </si>
  <si>
    <t>devendra.kumar68@yahoo.com</t>
  </si>
  <si>
    <t>nayekbanasree88@gmail.com</t>
  </si>
  <si>
    <t>opjha05@gmail.com</t>
  </si>
  <si>
    <t>sreyashikar7@gmail.com</t>
  </si>
  <si>
    <t>ashisphy.tu@gmail.com</t>
  </si>
  <si>
    <t>kavikapse36@gmail.com</t>
  </si>
  <si>
    <t>NANDURAO88@GMAIL.COM</t>
  </si>
  <si>
    <t>bd112358@gmail.com</t>
  </si>
  <si>
    <t>abhisekpaulcse7@gmail.com</t>
  </si>
  <si>
    <t>sarit91chakraborty@gmail.com</t>
  </si>
  <si>
    <t>mayank.yadav.in@gmail.com</t>
  </si>
  <si>
    <t>amanyadav10102@gmail.com</t>
  </si>
  <si>
    <t>roysantanu757@gmail.com</t>
  </si>
  <si>
    <t>bohra11akv@gmail.com</t>
  </si>
  <si>
    <t>chhetrirsgis@gmail.com</t>
  </si>
  <si>
    <t>monalitasonar.nit@gmail.com</t>
  </si>
  <si>
    <t>parthadeb.nita.ec@gmail.com</t>
  </si>
  <si>
    <t>ambuj9866@gmail.com</t>
  </si>
  <si>
    <t>rosysarkar15@gmail.com</t>
  </si>
  <si>
    <t>sbnath89@gmail.com</t>
  </si>
  <si>
    <t>murlimvishwakarma@gmail.com</t>
  </si>
  <si>
    <t>ajmitkumar@gmail.com</t>
  </si>
  <si>
    <t>PREETAM.PC00@GMAIL.COM</t>
  </si>
  <si>
    <t>dhimadrish@gmail.com</t>
  </si>
  <si>
    <t>chakrabortyjayasree1@gmail.com</t>
  </si>
  <si>
    <t>aksnit2@gmail.com</t>
  </si>
  <si>
    <t>dey.dhruba04@gmail.com</t>
  </si>
  <si>
    <t>atul90254@gmail.com</t>
  </si>
  <si>
    <t>paramitasarkar2@gmail.com</t>
  </si>
  <si>
    <t>biswajithw1805@gmail.com</t>
  </si>
  <si>
    <t>nazrul87@rediffmail.com</t>
  </si>
  <si>
    <t>yayasinansari75@gmail.com</t>
  </si>
  <si>
    <t>sangita.bd8@gmail.com</t>
  </si>
  <si>
    <t>sawadiveereshprasad@gmail.com</t>
  </si>
  <si>
    <t>psdharrr@gmail.com</t>
  </si>
  <si>
    <t>tharachand.c@gmail.com</t>
  </si>
  <si>
    <t>himangshu171@gmail.com</t>
  </si>
  <si>
    <t>pal.ranadip62@gmail.com</t>
  </si>
  <si>
    <t>NNCHOUDHURY91@GMAIL.COM</t>
  </si>
  <si>
    <t>DEVILALSLIFE@GMAIL.COM</t>
  </si>
  <si>
    <t>panankur.saikia@gmail.com</t>
  </si>
  <si>
    <t>arghyamajumder84@gmail.com</t>
  </si>
  <si>
    <t>avik0381@gmail.com</t>
  </si>
  <si>
    <t>dskasana94@gmail.com</t>
  </si>
  <si>
    <t>rajshubh1990@gmail.com</t>
  </si>
  <si>
    <t>dasjoyabrata@gmail.com</t>
  </si>
  <si>
    <t>goutham.manivannan@gmail.com</t>
  </si>
  <si>
    <t>anuragkumar0893@gmail.com</t>
  </si>
  <si>
    <t>abhinavv022@gmail.com</t>
  </si>
  <si>
    <t>abhaypsgt@gmail.com</t>
  </si>
  <si>
    <t>Not Eligible as Percentage of PG not submitted</t>
  </si>
  <si>
    <t>ELIGIBLE AS PER THE LAST DATE OF PREVIOUS ADV.</t>
  </si>
  <si>
    <t>RAJESH SINGH(ra)</t>
  </si>
  <si>
    <t>NOT ELIGIBLE</t>
  </si>
  <si>
    <t>ELIGIBLE as per GoI rule of age relaxation</t>
  </si>
  <si>
    <t>ELIGIBLE</t>
  </si>
  <si>
    <t>TOTAL</t>
  </si>
  <si>
    <t>ELIGIBLE (ON DEPUTATION)</t>
  </si>
  <si>
    <t>*Recruitment Rule (RR) is strictly followed in preparation of the list</t>
  </si>
  <si>
    <t>SLNO</t>
  </si>
  <si>
    <t>APPLICATION/REGISTRATION NO.</t>
  </si>
  <si>
    <t>NAME OF APPLICANT</t>
  </si>
  <si>
    <t>NOT ELIGIBLE DUE TO CATEGORY</t>
  </si>
  <si>
    <t>SAJIB DAS</t>
  </si>
  <si>
    <t>RAJKUMAR SHUBHAJIT SINGH</t>
  </si>
  <si>
    <t>ELIGIBLE/ NOT ELIGIBLE</t>
  </si>
  <si>
    <t>REASON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</si>
</sst>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sz val="12"/>
      <color rgb="FF222222"/>
      <name val="Arial"/>
      <family val="2"/>
    </font>
    <font>
      <b/>
      <sz val="11"/>
      <color rgb="FF333333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C5E55"/>
        <bgColor indexed="64"/>
      </patternFill>
    </fill>
    <fill>
      <patternFill patternType="solid">
        <fgColor rgb="FFE3EAE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C5E55"/>
        <bgColor rgb="FF000000"/>
      </patternFill>
    </fill>
    <fill>
      <patternFill patternType="solid">
        <fgColor rgb="FFE3EAEB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4">
    <xf numFmtId="0" fontId="0" fillId="0" borderId="0" xfId="0"/>
    <xf numFmtId="0" fontId="18" fillId="33" borderId="0" xfId="0" applyFont="1" applyFill="1" applyAlignment="1">
      <alignment horizontal="center"/>
    </xf>
    <xf numFmtId="0" fontId="19" fillId="34" borderId="0" xfId="0" applyFont="1" applyFill="1"/>
    <xf numFmtId="0" fontId="19" fillId="35" borderId="0" xfId="0" applyFont="1" applyFill="1"/>
    <xf numFmtId="0" fontId="21" fillId="34" borderId="0" xfId="0" applyFont="1" applyFill="1"/>
    <xf numFmtId="0" fontId="21" fillId="35" borderId="0" xfId="0" applyFont="1" applyFill="1"/>
    <xf numFmtId="0" fontId="0" fillId="34" borderId="0" xfId="0" applyFont="1" applyFill="1"/>
    <xf numFmtId="0" fontId="16" fillId="35" borderId="0" xfId="0" applyFont="1" applyFill="1"/>
    <xf numFmtId="0" fontId="0" fillId="35" borderId="0" xfId="0" applyFont="1" applyFill="1"/>
    <xf numFmtId="0" fontId="0" fillId="0" borderId="0" xfId="0" applyAlignment="1">
      <alignment vertical="center"/>
    </xf>
    <xf numFmtId="0" fontId="19" fillId="37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0" fillId="37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 wrapText="1"/>
    </xf>
    <xf numFmtId="14" fontId="19" fillId="34" borderId="10" xfId="0" applyNumberFormat="1" applyFont="1" applyFill="1" applyBorder="1" applyAlignment="1">
      <alignment horizontal="center" vertical="center" wrapText="1"/>
    </xf>
    <xf numFmtId="22" fontId="19" fillId="34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 wrapText="1"/>
    </xf>
    <xf numFmtId="14" fontId="19" fillId="35" borderId="10" xfId="0" applyNumberFormat="1" applyFont="1" applyFill="1" applyBorder="1" applyAlignment="1">
      <alignment horizontal="center" vertical="center" wrapText="1"/>
    </xf>
    <xf numFmtId="22" fontId="19" fillId="35" borderId="10" xfId="0" applyNumberFormat="1" applyFont="1" applyFill="1" applyBorder="1" applyAlignment="1">
      <alignment horizontal="center" vertical="center" wrapText="1"/>
    </xf>
    <xf numFmtId="0" fontId="0" fillId="34" borderId="10" xfId="0" applyFont="1" applyFill="1" applyBorder="1" applyAlignment="1">
      <alignment horizontal="center" vertical="center" wrapText="1"/>
    </xf>
    <xf numFmtId="14" fontId="0" fillId="34" borderId="10" xfId="0" applyNumberFormat="1" applyFont="1" applyFill="1" applyBorder="1" applyAlignment="1">
      <alignment horizontal="center" vertical="center" wrapText="1"/>
    </xf>
    <xf numFmtId="22" fontId="0" fillId="34" borderId="10" xfId="0" applyNumberFormat="1" applyFont="1" applyFill="1" applyBorder="1" applyAlignment="1">
      <alignment horizontal="center" vertical="center" wrapText="1"/>
    </xf>
    <xf numFmtId="0" fontId="0" fillId="35" borderId="10" xfId="0" applyFont="1" applyFill="1" applyBorder="1" applyAlignment="1">
      <alignment horizontal="center" vertical="center" wrapText="1"/>
    </xf>
    <xf numFmtId="14" fontId="0" fillId="35" borderId="10" xfId="0" applyNumberFormat="1" applyFont="1" applyFill="1" applyBorder="1" applyAlignment="1">
      <alignment horizontal="center" vertical="center" wrapText="1"/>
    </xf>
    <xf numFmtId="22" fontId="0" fillId="35" borderId="10" xfId="0" applyNumberFormat="1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Border="1"/>
    <xf numFmtId="14" fontId="0" fillId="0" borderId="10" xfId="0" applyNumberFormat="1" applyBorder="1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3" fillId="0" borderId="10" xfId="0" applyFont="1" applyBorder="1"/>
    <xf numFmtId="0" fontId="23" fillId="0" borderId="10" xfId="0" applyFont="1" applyBorder="1" applyAlignment="1">
      <alignment horizontal="center" vertical="center"/>
    </xf>
    <xf numFmtId="14" fontId="23" fillId="0" borderId="10" xfId="0" applyNumberFormat="1" applyFont="1" applyBorder="1"/>
    <xf numFmtId="0" fontId="24" fillId="0" borderId="10" xfId="0" applyFont="1" applyBorder="1" applyAlignment="1">
      <alignment horizontal="center" vertical="center"/>
    </xf>
    <xf numFmtId="0" fontId="23" fillId="37" borderId="1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/>
    <xf numFmtId="0" fontId="25" fillId="0" borderId="0" xfId="0" applyFont="1"/>
    <xf numFmtId="0" fontId="18" fillId="33" borderId="10" xfId="0" applyFont="1" applyFill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horizontal="center" vertical="center" wrapText="1"/>
    </xf>
    <xf numFmtId="0" fontId="19" fillId="35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23" fillId="37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18" fillId="36" borderId="11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ECD71-44D4-4610-B8AC-48F20E1CE6BD}">
  <sheetPr>
    <pageSetUpPr fitToPage="1"/>
  </sheetPr>
  <dimension ref="A1:AA306"/>
  <sheetViews>
    <sheetView showGridLines="0" tabSelected="1" workbookViewId="0">
      <selection activeCell="AB2" sqref="AB2"/>
    </sheetView>
  </sheetViews>
  <sheetFormatPr defaultRowHeight="15" x14ac:dyDescent="0.25"/>
  <cols>
    <col min="1" max="1" width="5.5703125" bestFit="1" customWidth="1"/>
    <col min="2" max="2" width="20.7109375" bestFit="1" customWidth="1"/>
    <col min="3" max="3" width="8.85546875" style="31" bestFit="1" customWidth="1"/>
    <col min="4" max="4" width="33.42578125" bestFit="1" customWidth="1"/>
    <col min="5" max="5" width="11" style="31" hidden="1" customWidth="1"/>
    <col min="6" max="6" width="6" style="31" hidden="1" customWidth="1"/>
    <col min="7" max="7" width="10.85546875" style="31" hidden="1" customWidth="1"/>
    <col min="8" max="8" width="17.7109375" hidden="1" customWidth="1"/>
    <col min="9" max="9" width="12.140625" hidden="1" customWidth="1"/>
    <col min="10" max="10" width="7.85546875" hidden="1" customWidth="1"/>
    <col min="11" max="11" width="14.5703125" hidden="1" customWidth="1"/>
    <col min="12" max="12" width="15.5703125" hidden="1" customWidth="1"/>
    <col min="13" max="13" width="36.5703125" hidden="1" customWidth="1"/>
    <col min="14" max="14" width="12.7109375" hidden="1" customWidth="1"/>
    <col min="15" max="15" width="20.85546875" hidden="1" customWidth="1"/>
    <col min="16" max="16" width="15.5703125" hidden="1" customWidth="1"/>
    <col min="17" max="17" width="14.85546875" hidden="1" customWidth="1"/>
    <col min="18" max="18" width="14.28515625" hidden="1" customWidth="1"/>
    <col min="19" max="19" width="11.28515625" hidden="1" customWidth="1"/>
    <col min="20" max="20" width="4.5703125" hidden="1" customWidth="1"/>
    <col min="21" max="21" width="12.85546875" hidden="1" customWidth="1"/>
    <col min="22" max="22" width="5.7109375" hidden="1" customWidth="1"/>
    <col min="23" max="23" width="8.42578125" hidden="1" customWidth="1"/>
    <col min="24" max="24" width="5.85546875" hidden="1" customWidth="1"/>
    <col min="25" max="25" width="8.5703125" style="9" hidden="1" customWidth="1"/>
    <col min="26" max="26" width="11.85546875" customWidth="1"/>
    <col min="27" max="27" width="11.85546875" style="52" customWidth="1"/>
  </cols>
  <sheetData>
    <row r="1" spans="1:27" s="1" customFormat="1" ht="45" x14ac:dyDescent="0.25">
      <c r="A1" s="42" t="s">
        <v>1054</v>
      </c>
      <c r="B1" s="42" t="s">
        <v>1055</v>
      </c>
      <c r="C1" s="42" t="s">
        <v>6</v>
      </c>
      <c r="D1" s="42" t="s">
        <v>1056</v>
      </c>
      <c r="E1" s="42" t="s">
        <v>0</v>
      </c>
      <c r="F1" s="42" t="s">
        <v>1</v>
      </c>
      <c r="G1" s="42" t="s">
        <v>2</v>
      </c>
      <c r="H1" s="42" t="s">
        <v>3</v>
      </c>
      <c r="I1" s="42" t="s">
        <v>4</v>
      </c>
      <c r="J1" s="42" t="s">
        <v>5</v>
      </c>
      <c r="K1" s="42" t="s">
        <v>7</v>
      </c>
      <c r="L1" s="42" t="s">
        <v>8</v>
      </c>
      <c r="M1" s="42" t="s">
        <v>9</v>
      </c>
      <c r="N1" s="42" t="s">
        <v>10</v>
      </c>
      <c r="O1" s="42" t="s">
        <v>11</v>
      </c>
      <c r="P1" s="42" t="s">
        <v>12</v>
      </c>
      <c r="Q1" s="42" t="s">
        <v>13</v>
      </c>
      <c r="R1" s="42" t="s">
        <v>14</v>
      </c>
      <c r="S1" s="42" t="s">
        <v>15</v>
      </c>
      <c r="T1" s="43" t="s">
        <v>558</v>
      </c>
      <c r="U1" s="43" t="s">
        <v>559</v>
      </c>
      <c r="V1" s="43" t="s">
        <v>560</v>
      </c>
      <c r="W1" s="43" t="s">
        <v>561</v>
      </c>
      <c r="X1" s="43" t="s">
        <v>562</v>
      </c>
      <c r="Y1" s="43" t="s">
        <v>563</v>
      </c>
      <c r="Z1" s="53" t="s">
        <v>1060</v>
      </c>
      <c r="AA1" s="26" t="s">
        <v>1061</v>
      </c>
    </row>
    <row r="2" spans="1:27" s="2" customFormat="1" ht="60" x14ac:dyDescent="0.25">
      <c r="A2" s="13">
        <v>1</v>
      </c>
      <c r="B2" s="13" t="s">
        <v>16</v>
      </c>
      <c r="C2" s="13" t="s">
        <v>20</v>
      </c>
      <c r="D2" s="13" t="s">
        <v>17</v>
      </c>
      <c r="E2" s="13">
        <v>0</v>
      </c>
      <c r="F2" s="13">
        <v>7.06</v>
      </c>
      <c r="G2" s="13">
        <v>5.4</v>
      </c>
      <c r="H2" s="13" t="s">
        <v>18</v>
      </c>
      <c r="I2" s="14">
        <v>32855</v>
      </c>
      <c r="J2" s="13" t="s">
        <v>19</v>
      </c>
      <c r="K2" s="13" t="s">
        <v>21</v>
      </c>
      <c r="L2" s="13">
        <v>9436332589</v>
      </c>
      <c r="M2" s="13" t="s">
        <v>22</v>
      </c>
      <c r="N2" s="13" t="s">
        <v>23</v>
      </c>
      <c r="O2" s="13" t="s">
        <v>24</v>
      </c>
      <c r="P2" s="15">
        <v>43774.551550925928</v>
      </c>
      <c r="Q2" s="13" t="s">
        <v>25</v>
      </c>
      <c r="R2" s="14">
        <v>43774</v>
      </c>
      <c r="S2" s="13">
        <v>1000</v>
      </c>
      <c r="T2" s="16">
        <f t="shared" ref="T2:T65" si="0">DATEDIF(I2,"30/09/2021","Y")</f>
        <v>31</v>
      </c>
      <c r="U2" s="10">
        <f t="shared" ref="U2:U65" si="1">IF(F2=0,E2,(F2*10))</f>
        <v>70.599999999999994</v>
      </c>
      <c r="V2" s="10">
        <f>IF(T2&lt;=35,1,0)</f>
        <v>1</v>
      </c>
      <c r="W2" s="10">
        <f>IF(U2&gt;=55,1,0)</f>
        <v>1</v>
      </c>
      <c r="X2" s="10">
        <f t="shared" ref="X2:X65" si="2">IF(G2&gt;=2,1,0)</f>
        <v>1</v>
      </c>
      <c r="Y2" s="10" t="str">
        <f>IF(V2=1,IF(W2=1,"E",IF(X2=1,"ELIGIBLE","NOT ELIGIBLE")),"NOT ELIGIBLE")</f>
        <v>E</v>
      </c>
      <c r="Z2" s="44" t="s">
        <v>1048</v>
      </c>
      <c r="AA2" s="13" t="s">
        <v>1057</v>
      </c>
    </row>
    <row r="3" spans="1:27" s="3" customFormat="1" ht="60" x14ac:dyDescent="0.25">
      <c r="A3" s="17">
        <v>2</v>
      </c>
      <c r="B3" s="17" t="s">
        <v>26</v>
      </c>
      <c r="C3" s="17" t="s">
        <v>29</v>
      </c>
      <c r="D3" s="17" t="s">
        <v>27</v>
      </c>
      <c r="E3" s="17">
        <v>0</v>
      </c>
      <c r="F3" s="17">
        <v>7.31</v>
      </c>
      <c r="G3" s="17">
        <v>4.3</v>
      </c>
      <c r="H3" s="17" t="s">
        <v>28</v>
      </c>
      <c r="I3" s="18">
        <v>33263</v>
      </c>
      <c r="J3" s="17" t="s">
        <v>19</v>
      </c>
      <c r="K3" s="17" t="s">
        <v>21</v>
      </c>
      <c r="L3" s="17">
        <v>9774839960</v>
      </c>
      <c r="M3" s="17" t="s">
        <v>30</v>
      </c>
      <c r="N3" s="17" t="s">
        <v>23</v>
      </c>
      <c r="O3" s="17" t="s">
        <v>24</v>
      </c>
      <c r="P3" s="19">
        <v>43774.615034722221</v>
      </c>
      <c r="Q3" s="17" t="s">
        <v>25</v>
      </c>
      <c r="R3" s="18">
        <v>43774</v>
      </c>
      <c r="S3" s="17">
        <v>500</v>
      </c>
      <c r="T3" s="16">
        <f t="shared" si="0"/>
        <v>30</v>
      </c>
      <c r="U3" s="10">
        <f t="shared" si="1"/>
        <v>73.099999999999994</v>
      </c>
      <c r="V3" s="10">
        <f t="shared" ref="V3:V66" si="3">IF(T3&lt;=35,1,0)</f>
        <v>1</v>
      </c>
      <c r="W3" s="10">
        <f t="shared" ref="W3:W66" si="4">IF(U3&gt;=55,1,0)</f>
        <v>1</v>
      </c>
      <c r="X3" s="10">
        <f t="shared" si="2"/>
        <v>1</v>
      </c>
      <c r="Y3" s="10" t="str">
        <f t="shared" ref="Y3:Y66" si="5">IF(V3=1,IF(W3=1,"E",IF(X3=1,"E","NE")),"NE")</f>
        <v>E</v>
      </c>
      <c r="Z3" s="44" t="s">
        <v>1048</v>
      </c>
      <c r="AA3" s="13" t="s">
        <v>1057</v>
      </c>
    </row>
    <row r="4" spans="1:27" s="2" customFormat="1" ht="60" x14ac:dyDescent="0.25">
      <c r="A4" s="13">
        <v>3</v>
      </c>
      <c r="B4" s="13" t="s">
        <v>31</v>
      </c>
      <c r="C4" s="13" t="s">
        <v>29</v>
      </c>
      <c r="D4" s="13" t="s">
        <v>32</v>
      </c>
      <c r="E4" s="13">
        <v>0</v>
      </c>
      <c r="F4" s="13">
        <v>8.9</v>
      </c>
      <c r="G4" s="13">
        <v>0</v>
      </c>
      <c r="H4" s="13" t="s">
        <v>28</v>
      </c>
      <c r="I4" s="14">
        <v>34537</v>
      </c>
      <c r="J4" s="13" t="s">
        <v>19</v>
      </c>
      <c r="K4" s="13" t="s">
        <v>21</v>
      </c>
      <c r="L4" s="13">
        <v>6290644391</v>
      </c>
      <c r="M4" s="13" t="s">
        <v>33</v>
      </c>
      <c r="N4" s="13" t="s">
        <v>23</v>
      </c>
      <c r="O4" s="13" t="s">
        <v>24</v>
      </c>
      <c r="P4" s="15">
        <v>43775.512407407405</v>
      </c>
      <c r="Q4" s="13" t="s">
        <v>25</v>
      </c>
      <c r="R4" s="14">
        <v>43775</v>
      </c>
      <c r="S4" s="13">
        <v>500</v>
      </c>
      <c r="T4" s="16">
        <f t="shared" si="0"/>
        <v>27</v>
      </c>
      <c r="U4" s="10">
        <f t="shared" si="1"/>
        <v>89</v>
      </c>
      <c r="V4" s="10">
        <f t="shared" si="3"/>
        <v>1</v>
      </c>
      <c r="W4" s="10">
        <f t="shared" si="4"/>
        <v>1</v>
      </c>
      <c r="X4" s="10">
        <f t="shared" si="2"/>
        <v>0</v>
      </c>
      <c r="Y4" s="10" t="str">
        <f t="shared" si="5"/>
        <v>E</v>
      </c>
      <c r="Z4" s="44" t="s">
        <v>1048</v>
      </c>
      <c r="AA4" s="13" t="s">
        <v>1057</v>
      </c>
    </row>
    <row r="5" spans="1:27" s="3" customFormat="1" x14ac:dyDescent="0.25">
      <c r="A5" s="17">
        <v>4</v>
      </c>
      <c r="B5" s="17" t="s">
        <v>34</v>
      </c>
      <c r="C5" s="17" t="s">
        <v>36</v>
      </c>
      <c r="D5" s="17" t="s">
        <v>35</v>
      </c>
      <c r="E5" s="17">
        <v>0</v>
      </c>
      <c r="F5" s="17">
        <v>6.69</v>
      </c>
      <c r="G5" s="17">
        <v>1</v>
      </c>
      <c r="H5" s="17" t="s">
        <v>28</v>
      </c>
      <c r="I5" s="18">
        <v>34388</v>
      </c>
      <c r="J5" s="17" t="s">
        <v>19</v>
      </c>
      <c r="K5" s="17" t="s">
        <v>21</v>
      </c>
      <c r="L5" s="17">
        <v>9855906099</v>
      </c>
      <c r="M5" s="17" t="s">
        <v>37</v>
      </c>
      <c r="N5" s="17" t="s">
        <v>23</v>
      </c>
      <c r="O5" s="17" t="s">
        <v>24</v>
      </c>
      <c r="P5" s="19">
        <v>43775.60260416667</v>
      </c>
      <c r="Q5" s="17" t="s">
        <v>25</v>
      </c>
      <c r="R5" s="18">
        <v>43783</v>
      </c>
      <c r="S5" s="17">
        <v>1000</v>
      </c>
      <c r="T5" s="16">
        <f t="shared" si="0"/>
        <v>27</v>
      </c>
      <c r="U5" s="10">
        <f t="shared" si="1"/>
        <v>66.900000000000006</v>
      </c>
      <c r="V5" s="10">
        <f t="shared" si="3"/>
        <v>1</v>
      </c>
      <c r="W5" s="10">
        <f t="shared" si="4"/>
        <v>1</v>
      </c>
      <c r="X5" s="10">
        <f t="shared" si="2"/>
        <v>0</v>
      </c>
      <c r="Y5" s="10" t="str">
        <f t="shared" si="5"/>
        <v>E</v>
      </c>
      <c r="Z5" s="44" t="str">
        <f t="shared" ref="Z5:Z65" si="6">IF(Y5="E","ELIGIBLE","NOT ELIGIBLE")</f>
        <v>ELIGIBLE</v>
      </c>
      <c r="AA5" s="17"/>
    </row>
    <row r="6" spans="1:27" s="2" customFormat="1" ht="60" x14ac:dyDescent="0.25">
      <c r="A6" s="13">
        <v>5</v>
      </c>
      <c r="B6" s="13" t="s">
        <v>38</v>
      </c>
      <c r="C6" s="13" t="s">
        <v>20</v>
      </c>
      <c r="D6" s="13" t="s">
        <v>39</v>
      </c>
      <c r="E6" s="17">
        <v>0</v>
      </c>
      <c r="F6" s="13">
        <v>9.1199999999999992</v>
      </c>
      <c r="G6" s="13">
        <v>2</v>
      </c>
      <c r="H6" s="13" t="s">
        <v>28</v>
      </c>
      <c r="I6" s="14">
        <v>32141</v>
      </c>
      <c r="J6" s="13" t="s">
        <v>40</v>
      </c>
      <c r="K6" s="13" t="s">
        <v>21</v>
      </c>
      <c r="L6" s="13">
        <v>7005031912</v>
      </c>
      <c r="M6" s="13" t="s">
        <v>41</v>
      </c>
      <c r="N6" s="13" t="s">
        <v>23</v>
      </c>
      <c r="O6" s="13" t="s">
        <v>24</v>
      </c>
      <c r="P6" s="15">
        <v>43775.625717592593</v>
      </c>
      <c r="Q6" s="13" t="s">
        <v>25</v>
      </c>
      <c r="R6" s="14">
        <v>43775</v>
      </c>
      <c r="S6" s="13">
        <v>1000</v>
      </c>
      <c r="T6" s="16">
        <f t="shared" si="0"/>
        <v>33</v>
      </c>
      <c r="U6" s="10">
        <f t="shared" si="1"/>
        <v>91.199999999999989</v>
      </c>
      <c r="V6" s="10">
        <f t="shared" si="3"/>
        <v>1</v>
      </c>
      <c r="W6" s="10">
        <f t="shared" si="4"/>
        <v>1</v>
      </c>
      <c r="X6" s="10">
        <f t="shared" si="2"/>
        <v>1</v>
      </c>
      <c r="Y6" s="10" t="str">
        <f t="shared" si="5"/>
        <v>E</v>
      </c>
      <c r="Z6" s="44" t="s">
        <v>1048</v>
      </c>
      <c r="AA6" s="13" t="s">
        <v>1057</v>
      </c>
    </row>
    <row r="7" spans="1:27" s="3" customFormat="1" x14ac:dyDescent="0.25">
      <c r="A7" s="17">
        <v>6</v>
      </c>
      <c r="B7" s="17" t="s">
        <v>42</v>
      </c>
      <c r="C7" s="17" t="s">
        <v>36</v>
      </c>
      <c r="D7" s="17" t="s">
        <v>43</v>
      </c>
      <c r="E7" s="17">
        <v>72.3</v>
      </c>
      <c r="F7" s="17">
        <v>0</v>
      </c>
      <c r="G7" s="17">
        <v>0.7</v>
      </c>
      <c r="H7" s="17" t="s">
        <v>44</v>
      </c>
      <c r="I7" s="18">
        <v>34962</v>
      </c>
      <c r="J7" s="17" t="s">
        <v>19</v>
      </c>
      <c r="K7" s="17" t="s">
        <v>21</v>
      </c>
      <c r="L7" s="17">
        <v>8059168305</v>
      </c>
      <c r="M7" s="17" t="s">
        <v>45</v>
      </c>
      <c r="N7" s="17" t="s">
        <v>23</v>
      </c>
      <c r="O7" s="17" t="s">
        <v>24</v>
      </c>
      <c r="P7" s="19">
        <v>43775.767685185187</v>
      </c>
      <c r="Q7" s="17" t="s">
        <v>25</v>
      </c>
      <c r="R7" s="18">
        <v>43775</v>
      </c>
      <c r="S7" s="17">
        <v>1000</v>
      </c>
      <c r="T7" s="16">
        <f t="shared" si="0"/>
        <v>26</v>
      </c>
      <c r="U7" s="11">
        <f t="shared" si="1"/>
        <v>72.3</v>
      </c>
      <c r="V7" s="11">
        <f t="shared" si="3"/>
        <v>1</v>
      </c>
      <c r="W7" s="11">
        <f t="shared" si="4"/>
        <v>1</v>
      </c>
      <c r="X7" s="11">
        <f t="shared" si="2"/>
        <v>0</v>
      </c>
      <c r="Y7" s="11" t="str">
        <f t="shared" si="5"/>
        <v>E</v>
      </c>
      <c r="Z7" s="44" t="str">
        <f t="shared" si="6"/>
        <v>ELIGIBLE</v>
      </c>
      <c r="AA7" s="17"/>
    </row>
    <row r="8" spans="1:27" s="4" customFormat="1" ht="60" x14ac:dyDescent="0.25">
      <c r="A8" s="13">
        <v>7</v>
      </c>
      <c r="B8" s="13" t="s">
        <v>46</v>
      </c>
      <c r="C8" s="13" t="s">
        <v>29</v>
      </c>
      <c r="D8" s="13" t="s">
        <v>47</v>
      </c>
      <c r="E8" s="13">
        <v>63.73</v>
      </c>
      <c r="F8" s="13">
        <v>0</v>
      </c>
      <c r="G8" s="13">
        <v>11.8</v>
      </c>
      <c r="H8" s="13" t="s">
        <v>48</v>
      </c>
      <c r="I8" s="14">
        <v>29817</v>
      </c>
      <c r="J8" s="13" t="s">
        <v>19</v>
      </c>
      <c r="K8" s="13" t="s">
        <v>21</v>
      </c>
      <c r="L8" s="13">
        <v>9879504465</v>
      </c>
      <c r="M8" s="13" t="s">
        <v>49</v>
      </c>
      <c r="N8" s="13" t="s">
        <v>23</v>
      </c>
      <c r="O8" s="13" t="s">
        <v>24</v>
      </c>
      <c r="P8" s="15">
        <v>43775.81658564815</v>
      </c>
      <c r="Q8" s="13" t="s">
        <v>25</v>
      </c>
      <c r="R8" s="14">
        <v>43776</v>
      </c>
      <c r="S8" s="13">
        <v>500</v>
      </c>
      <c r="T8" s="16">
        <f t="shared" si="0"/>
        <v>40</v>
      </c>
      <c r="U8" s="10">
        <f t="shared" si="1"/>
        <v>63.73</v>
      </c>
      <c r="V8" s="10">
        <f t="shared" si="3"/>
        <v>0</v>
      </c>
      <c r="W8" s="10">
        <f t="shared" si="4"/>
        <v>1</v>
      </c>
      <c r="X8" s="10">
        <f t="shared" si="2"/>
        <v>1</v>
      </c>
      <c r="Y8" s="10" t="str">
        <f t="shared" si="5"/>
        <v>NE</v>
      </c>
      <c r="Z8" s="44" t="s">
        <v>1048</v>
      </c>
      <c r="AA8" s="13" t="s">
        <v>1057</v>
      </c>
    </row>
    <row r="9" spans="1:27" s="3" customFormat="1" ht="60" x14ac:dyDescent="0.25">
      <c r="A9" s="17">
        <v>8</v>
      </c>
      <c r="B9" s="17" t="s">
        <v>50</v>
      </c>
      <c r="C9" s="17" t="s">
        <v>29</v>
      </c>
      <c r="D9" s="17" t="s">
        <v>51</v>
      </c>
      <c r="E9" s="17">
        <v>0</v>
      </c>
      <c r="F9" s="17">
        <v>7.84</v>
      </c>
      <c r="G9" s="17">
        <v>0</v>
      </c>
      <c r="H9" s="17" t="s">
        <v>28</v>
      </c>
      <c r="I9" s="18">
        <v>34250</v>
      </c>
      <c r="J9" s="17" t="s">
        <v>19</v>
      </c>
      <c r="K9" s="17" t="s">
        <v>21</v>
      </c>
      <c r="L9" s="17">
        <v>872062926</v>
      </c>
      <c r="M9" s="17" t="s">
        <v>52</v>
      </c>
      <c r="N9" s="17" t="s">
        <v>23</v>
      </c>
      <c r="O9" s="17" t="s">
        <v>24</v>
      </c>
      <c r="P9" s="19">
        <v>43775.945972222224</v>
      </c>
      <c r="Q9" s="17" t="s">
        <v>25</v>
      </c>
      <c r="R9" s="18">
        <v>43775</v>
      </c>
      <c r="S9" s="17">
        <v>500</v>
      </c>
      <c r="T9" s="16">
        <f t="shared" si="0"/>
        <v>27</v>
      </c>
      <c r="U9" s="10">
        <f t="shared" si="1"/>
        <v>78.400000000000006</v>
      </c>
      <c r="V9" s="10">
        <f t="shared" si="3"/>
        <v>1</v>
      </c>
      <c r="W9" s="10">
        <f t="shared" si="4"/>
        <v>1</v>
      </c>
      <c r="X9" s="10">
        <f t="shared" si="2"/>
        <v>0</v>
      </c>
      <c r="Y9" s="10" t="str">
        <f t="shared" si="5"/>
        <v>E</v>
      </c>
      <c r="Z9" s="44" t="s">
        <v>1048</v>
      </c>
      <c r="AA9" s="13" t="s">
        <v>1057</v>
      </c>
    </row>
    <row r="10" spans="1:27" s="2" customFormat="1" x14ac:dyDescent="0.25">
      <c r="A10" s="13">
        <v>9</v>
      </c>
      <c r="B10" s="13" t="s">
        <v>53</v>
      </c>
      <c r="C10" s="13" t="s">
        <v>36</v>
      </c>
      <c r="D10" s="13" t="s">
        <v>54</v>
      </c>
      <c r="E10" s="13">
        <v>77.3</v>
      </c>
      <c r="F10" s="13">
        <v>0</v>
      </c>
      <c r="G10" s="13">
        <v>0</v>
      </c>
      <c r="H10" s="13" t="s">
        <v>55</v>
      </c>
      <c r="I10" s="14">
        <v>34134</v>
      </c>
      <c r="J10" s="13" t="s">
        <v>19</v>
      </c>
      <c r="K10" s="13" t="s">
        <v>21</v>
      </c>
      <c r="L10" s="13">
        <v>7278386953</v>
      </c>
      <c r="M10" s="13" t="s">
        <v>56</v>
      </c>
      <c r="N10" s="13" t="s">
        <v>23</v>
      </c>
      <c r="O10" s="13" t="s">
        <v>24</v>
      </c>
      <c r="P10" s="15">
        <v>43775.948738425926</v>
      </c>
      <c r="Q10" s="13" t="s">
        <v>25</v>
      </c>
      <c r="R10" s="14">
        <v>43775</v>
      </c>
      <c r="S10" s="13">
        <v>1000</v>
      </c>
      <c r="T10" s="16">
        <f t="shared" si="0"/>
        <v>28</v>
      </c>
      <c r="U10" s="10">
        <f t="shared" si="1"/>
        <v>77.3</v>
      </c>
      <c r="V10" s="10">
        <f t="shared" si="3"/>
        <v>1</v>
      </c>
      <c r="W10" s="10">
        <f t="shared" si="4"/>
        <v>1</v>
      </c>
      <c r="X10" s="10">
        <f t="shared" si="2"/>
        <v>0</v>
      </c>
      <c r="Y10" s="10" t="str">
        <f t="shared" si="5"/>
        <v>E</v>
      </c>
      <c r="Z10" s="44" t="str">
        <f t="shared" si="6"/>
        <v>ELIGIBLE</v>
      </c>
      <c r="AA10" s="13"/>
    </row>
    <row r="11" spans="1:27" s="3" customFormat="1" ht="60" x14ac:dyDescent="0.25">
      <c r="A11" s="17">
        <v>10</v>
      </c>
      <c r="B11" s="17" t="s">
        <v>57</v>
      </c>
      <c r="C11" s="17" t="s">
        <v>60</v>
      </c>
      <c r="D11" s="17" t="s">
        <v>58</v>
      </c>
      <c r="E11" s="17">
        <v>0</v>
      </c>
      <c r="F11" s="17">
        <v>8.15</v>
      </c>
      <c r="G11" s="17">
        <v>0</v>
      </c>
      <c r="H11" s="17" t="s">
        <v>59</v>
      </c>
      <c r="I11" s="18">
        <v>33523</v>
      </c>
      <c r="J11" s="17" t="s">
        <v>40</v>
      </c>
      <c r="K11" s="17" t="s">
        <v>21</v>
      </c>
      <c r="L11" s="17">
        <v>9691618230</v>
      </c>
      <c r="M11" s="17" t="s">
        <v>61</v>
      </c>
      <c r="N11" s="17" t="s">
        <v>23</v>
      </c>
      <c r="O11" s="17" t="s">
        <v>24</v>
      </c>
      <c r="P11" s="19">
        <v>43776.040497685186</v>
      </c>
      <c r="Q11" s="17" t="s">
        <v>25</v>
      </c>
      <c r="R11" s="18">
        <v>43780</v>
      </c>
      <c r="S11" s="17">
        <v>500</v>
      </c>
      <c r="T11" s="16">
        <f t="shared" si="0"/>
        <v>29</v>
      </c>
      <c r="U11" s="10">
        <f t="shared" si="1"/>
        <v>81.5</v>
      </c>
      <c r="V11" s="10">
        <f t="shared" si="3"/>
        <v>1</v>
      </c>
      <c r="W11" s="10">
        <f t="shared" si="4"/>
        <v>1</v>
      </c>
      <c r="X11" s="10">
        <f t="shared" si="2"/>
        <v>0</v>
      </c>
      <c r="Y11" s="10" t="str">
        <f t="shared" si="5"/>
        <v>E</v>
      </c>
      <c r="Z11" s="44" t="s">
        <v>1048</v>
      </c>
      <c r="AA11" s="13" t="s">
        <v>1057</v>
      </c>
    </row>
    <row r="12" spans="1:27" s="2" customFormat="1" x14ac:dyDescent="0.25">
      <c r="A12" s="13">
        <v>11</v>
      </c>
      <c r="B12" s="13" t="s">
        <v>62</v>
      </c>
      <c r="C12" s="13" t="s">
        <v>36</v>
      </c>
      <c r="D12" s="13" t="s">
        <v>63</v>
      </c>
      <c r="E12" s="13">
        <v>69.38</v>
      </c>
      <c r="F12" s="13">
        <v>0</v>
      </c>
      <c r="G12" s="13">
        <v>6.5</v>
      </c>
      <c r="H12" s="13" t="s">
        <v>64</v>
      </c>
      <c r="I12" s="14">
        <v>31966</v>
      </c>
      <c r="J12" s="13" t="s">
        <v>19</v>
      </c>
      <c r="K12" s="13" t="s">
        <v>21</v>
      </c>
      <c r="L12" s="13">
        <v>9485134525</v>
      </c>
      <c r="M12" s="13" t="s">
        <v>65</v>
      </c>
      <c r="N12" s="13" t="s">
        <v>23</v>
      </c>
      <c r="O12" s="13" t="s">
        <v>24</v>
      </c>
      <c r="P12" s="15">
        <v>43776.436469907407</v>
      </c>
      <c r="Q12" s="13" t="s">
        <v>25</v>
      </c>
      <c r="R12" s="14">
        <v>43780</v>
      </c>
      <c r="S12" s="13">
        <v>1000</v>
      </c>
      <c r="T12" s="16">
        <f t="shared" si="0"/>
        <v>34</v>
      </c>
      <c r="U12" s="10">
        <f t="shared" si="1"/>
        <v>69.38</v>
      </c>
      <c r="V12" s="10">
        <f t="shared" si="3"/>
        <v>1</v>
      </c>
      <c r="W12" s="10">
        <f t="shared" si="4"/>
        <v>1</v>
      </c>
      <c r="X12" s="10">
        <f t="shared" si="2"/>
        <v>1</v>
      </c>
      <c r="Y12" s="10" t="str">
        <f t="shared" si="5"/>
        <v>E</v>
      </c>
      <c r="Z12" s="44" t="str">
        <f t="shared" si="6"/>
        <v>ELIGIBLE</v>
      </c>
      <c r="AA12" s="13"/>
    </row>
    <row r="13" spans="1:27" s="3" customFormat="1" ht="60" x14ac:dyDescent="0.25">
      <c r="A13" s="17">
        <v>12</v>
      </c>
      <c r="B13" s="17" t="s">
        <v>66</v>
      </c>
      <c r="C13" s="17" t="s">
        <v>29</v>
      </c>
      <c r="D13" s="17" t="s">
        <v>67</v>
      </c>
      <c r="E13" s="17">
        <v>53.25</v>
      </c>
      <c r="F13" s="17">
        <v>0</v>
      </c>
      <c r="G13" s="17">
        <v>2.6</v>
      </c>
      <c r="H13" s="17" t="s">
        <v>68</v>
      </c>
      <c r="I13" s="18">
        <v>33785</v>
      </c>
      <c r="J13" s="17" t="s">
        <v>19</v>
      </c>
      <c r="K13" s="17" t="s">
        <v>21</v>
      </c>
      <c r="L13" s="17">
        <v>9830986673</v>
      </c>
      <c r="M13" s="17" t="s">
        <v>69</v>
      </c>
      <c r="N13" s="17" t="s">
        <v>23</v>
      </c>
      <c r="O13" s="17" t="s">
        <v>24</v>
      </c>
      <c r="P13" s="19">
        <v>43776.491944444446</v>
      </c>
      <c r="Q13" s="17" t="s">
        <v>25</v>
      </c>
      <c r="R13" s="18">
        <v>43784</v>
      </c>
      <c r="S13" s="17">
        <v>500</v>
      </c>
      <c r="T13" s="16">
        <f t="shared" si="0"/>
        <v>29</v>
      </c>
      <c r="U13" s="10">
        <f t="shared" si="1"/>
        <v>53.25</v>
      </c>
      <c r="V13" s="10">
        <f t="shared" si="3"/>
        <v>1</v>
      </c>
      <c r="W13" s="10">
        <f t="shared" si="4"/>
        <v>0</v>
      </c>
      <c r="X13" s="10">
        <f t="shared" si="2"/>
        <v>1</v>
      </c>
      <c r="Y13" s="10" t="str">
        <f t="shared" si="5"/>
        <v>E</v>
      </c>
      <c r="Z13" s="44" t="s">
        <v>1048</v>
      </c>
      <c r="AA13" s="13" t="s">
        <v>1057</v>
      </c>
    </row>
    <row r="14" spans="1:27" s="2" customFormat="1" ht="90" x14ac:dyDescent="0.25">
      <c r="A14" s="13">
        <v>13</v>
      </c>
      <c r="B14" s="13" t="s">
        <v>70</v>
      </c>
      <c r="C14" s="13" t="s">
        <v>36</v>
      </c>
      <c r="D14" s="13" t="s">
        <v>71</v>
      </c>
      <c r="E14" s="13">
        <v>70.56</v>
      </c>
      <c r="F14" s="13">
        <v>0</v>
      </c>
      <c r="G14" s="13">
        <v>4.0999999999999996</v>
      </c>
      <c r="H14" s="13" t="s">
        <v>72</v>
      </c>
      <c r="I14" s="14">
        <v>31222</v>
      </c>
      <c r="J14" s="13" t="s">
        <v>19</v>
      </c>
      <c r="K14" s="13" t="s">
        <v>21</v>
      </c>
      <c r="L14" s="13">
        <v>9873420037</v>
      </c>
      <c r="M14" s="13" t="s">
        <v>73</v>
      </c>
      <c r="N14" s="13" t="s">
        <v>23</v>
      </c>
      <c r="O14" s="13" t="s">
        <v>24</v>
      </c>
      <c r="P14" s="15">
        <v>43776.518657407411</v>
      </c>
      <c r="Q14" s="13" t="s">
        <v>25</v>
      </c>
      <c r="R14" s="14">
        <v>43776</v>
      </c>
      <c r="S14" s="13">
        <v>1000</v>
      </c>
      <c r="T14" s="16">
        <f t="shared" si="0"/>
        <v>36</v>
      </c>
      <c r="U14" s="10">
        <f t="shared" si="1"/>
        <v>70.56</v>
      </c>
      <c r="V14" s="10">
        <f t="shared" si="3"/>
        <v>0</v>
      </c>
      <c r="W14" s="10">
        <f t="shared" si="4"/>
        <v>1</v>
      </c>
      <c r="X14" s="10">
        <f t="shared" si="2"/>
        <v>1</v>
      </c>
      <c r="Y14" s="10" t="str">
        <f t="shared" si="5"/>
        <v>NE</v>
      </c>
      <c r="Z14" s="44" t="s">
        <v>1046</v>
      </c>
      <c r="AA14" s="13"/>
    </row>
    <row r="15" spans="1:27" s="3" customFormat="1" x14ac:dyDescent="0.25">
      <c r="A15" s="17">
        <v>14</v>
      </c>
      <c r="B15" s="17" t="s">
        <v>74</v>
      </c>
      <c r="C15" s="17" t="s">
        <v>36</v>
      </c>
      <c r="D15" s="17" t="s">
        <v>75</v>
      </c>
      <c r="E15" s="17">
        <v>76</v>
      </c>
      <c r="F15" s="17">
        <v>0</v>
      </c>
      <c r="G15" s="17">
        <v>3.6</v>
      </c>
      <c r="H15" s="17" t="s">
        <v>76</v>
      </c>
      <c r="I15" s="18">
        <v>33007</v>
      </c>
      <c r="J15" s="17" t="s">
        <v>19</v>
      </c>
      <c r="K15" s="17" t="s">
        <v>21</v>
      </c>
      <c r="L15" s="17">
        <v>9868564840</v>
      </c>
      <c r="M15" s="17" t="s">
        <v>77</v>
      </c>
      <c r="N15" s="17" t="s">
        <v>23</v>
      </c>
      <c r="O15" s="17" t="s">
        <v>24</v>
      </c>
      <c r="P15" s="19">
        <v>43776.628761574073</v>
      </c>
      <c r="Q15" s="17" t="s">
        <v>25</v>
      </c>
      <c r="R15" s="18">
        <v>43776</v>
      </c>
      <c r="S15" s="17">
        <v>1000</v>
      </c>
      <c r="T15" s="16">
        <f t="shared" si="0"/>
        <v>31</v>
      </c>
      <c r="U15" s="10">
        <f t="shared" si="1"/>
        <v>76</v>
      </c>
      <c r="V15" s="10">
        <f t="shared" si="3"/>
        <v>1</v>
      </c>
      <c r="W15" s="10">
        <f t="shared" si="4"/>
        <v>1</v>
      </c>
      <c r="X15" s="10">
        <f t="shared" si="2"/>
        <v>1</v>
      </c>
      <c r="Y15" s="10" t="str">
        <f t="shared" si="5"/>
        <v>E</v>
      </c>
      <c r="Z15" s="44" t="str">
        <f t="shared" si="6"/>
        <v>ELIGIBLE</v>
      </c>
      <c r="AA15" s="17"/>
    </row>
    <row r="16" spans="1:27" s="2" customFormat="1" ht="60" x14ac:dyDescent="0.25">
      <c r="A16" s="13">
        <v>15</v>
      </c>
      <c r="B16" s="13" t="s">
        <v>78</v>
      </c>
      <c r="C16" s="13" t="s">
        <v>29</v>
      </c>
      <c r="D16" s="13" t="s">
        <v>79</v>
      </c>
      <c r="E16" s="13">
        <v>63.4</v>
      </c>
      <c r="F16" s="13">
        <v>0</v>
      </c>
      <c r="G16" s="13">
        <v>1</v>
      </c>
      <c r="H16" s="13" t="s">
        <v>80</v>
      </c>
      <c r="I16" s="14">
        <v>34426</v>
      </c>
      <c r="J16" s="13" t="s">
        <v>19</v>
      </c>
      <c r="K16" s="13" t="s">
        <v>21</v>
      </c>
      <c r="L16" s="13">
        <v>9819456254</v>
      </c>
      <c r="M16" s="13" t="s">
        <v>81</v>
      </c>
      <c r="N16" s="13" t="s">
        <v>23</v>
      </c>
      <c r="O16" s="13" t="s">
        <v>24</v>
      </c>
      <c r="P16" s="15">
        <v>43776.698506944442</v>
      </c>
      <c r="Q16" s="13" t="s">
        <v>25</v>
      </c>
      <c r="R16" s="14">
        <v>43776</v>
      </c>
      <c r="S16" s="13">
        <v>500</v>
      </c>
      <c r="T16" s="16">
        <f t="shared" si="0"/>
        <v>27</v>
      </c>
      <c r="U16" s="10">
        <f t="shared" si="1"/>
        <v>63.4</v>
      </c>
      <c r="V16" s="10">
        <f t="shared" si="3"/>
        <v>1</v>
      </c>
      <c r="W16" s="10">
        <f t="shared" si="4"/>
        <v>1</v>
      </c>
      <c r="X16" s="10">
        <f t="shared" si="2"/>
        <v>0</v>
      </c>
      <c r="Y16" s="10" t="str">
        <f t="shared" si="5"/>
        <v>E</v>
      </c>
      <c r="Z16" s="44" t="s">
        <v>1048</v>
      </c>
      <c r="AA16" s="13" t="s">
        <v>1057</v>
      </c>
    </row>
    <row r="17" spans="1:27" s="3" customFormat="1" ht="60" x14ac:dyDescent="0.25">
      <c r="A17" s="17">
        <v>16</v>
      </c>
      <c r="B17" s="17" t="s">
        <v>82</v>
      </c>
      <c r="C17" s="17" t="s">
        <v>20</v>
      </c>
      <c r="D17" s="17" t="s">
        <v>83</v>
      </c>
      <c r="E17" s="17">
        <v>0</v>
      </c>
      <c r="F17" s="17">
        <v>8.3800000000000008</v>
      </c>
      <c r="G17" s="17">
        <v>4.5</v>
      </c>
      <c r="H17" s="17" t="s">
        <v>84</v>
      </c>
      <c r="I17" s="18">
        <v>33534</v>
      </c>
      <c r="J17" s="17" t="s">
        <v>19</v>
      </c>
      <c r="K17" s="17" t="s">
        <v>21</v>
      </c>
      <c r="L17" s="17">
        <v>6201063773</v>
      </c>
      <c r="M17" s="17" t="s">
        <v>85</v>
      </c>
      <c r="N17" s="17" t="s">
        <v>23</v>
      </c>
      <c r="O17" s="17" t="s">
        <v>24</v>
      </c>
      <c r="P17" s="19">
        <v>43776.897638888891</v>
      </c>
      <c r="Q17" s="17" t="s">
        <v>25</v>
      </c>
      <c r="R17" s="18">
        <v>43776</v>
      </c>
      <c r="S17" s="17">
        <v>1000</v>
      </c>
      <c r="T17" s="16">
        <f t="shared" si="0"/>
        <v>29</v>
      </c>
      <c r="U17" s="10">
        <f t="shared" si="1"/>
        <v>83.800000000000011</v>
      </c>
      <c r="V17" s="10">
        <f t="shared" si="3"/>
        <v>1</v>
      </c>
      <c r="W17" s="10">
        <f t="shared" si="4"/>
        <v>1</v>
      </c>
      <c r="X17" s="10">
        <f t="shared" si="2"/>
        <v>1</v>
      </c>
      <c r="Y17" s="10" t="str">
        <f t="shared" si="5"/>
        <v>E</v>
      </c>
      <c r="Z17" s="44" t="s">
        <v>1048</v>
      </c>
      <c r="AA17" s="13" t="s">
        <v>1057</v>
      </c>
    </row>
    <row r="18" spans="1:27" s="2" customFormat="1" x14ac:dyDescent="0.25">
      <c r="A18" s="13">
        <v>17</v>
      </c>
      <c r="B18" s="13" t="s">
        <v>86</v>
      </c>
      <c r="C18" s="13" t="s">
        <v>36</v>
      </c>
      <c r="D18" s="13" t="s">
        <v>87</v>
      </c>
      <c r="E18" s="13">
        <v>0</v>
      </c>
      <c r="F18" s="13">
        <v>6.93</v>
      </c>
      <c r="G18" s="13">
        <v>5.6</v>
      </c>
      <c r="H18" s="13" t="s">
        <v>88</v>
      </c>
      <c r="I18" s="14">
        <v>31412</v>
      </c>
      <c r="J18" s="13" t="s">
        <v>19</v>
      </c>
      <c r="K18" s="13" t="s">
        <v>21</v>
      </c>
      <c r="L18" s="13">
        <v>9051588990</v>
      </c>
      <c r="M18" s="13" t="s">
        <v>89</v>
      </c>
      <c r="N18" s="13" t="s">
        <v>23</v>
      </c>
      <c r="O18" s="13" t="s">
        <v>24</v>
      </c>
      <c r="P18" s="15">
        <v>43777.383460648147</v>
      </c>
      <c r="Q18" s="13" t="s">
        <v>25</v>
      </c>
      <c r="R18" s="14">
        <v>43777</v>
      </c>
      <c r="S18" s="13">
        <v>1000</v>
      </c>
      <c r="T18" s="16">
        <f t="shared" si="0"/>
        <v>35</v>
      </c>
      <c r="U18" s="10">
        <f t="shared" si="1"/>
        <v>69.3</v>
      </c>
      <c r="V18" s="10">
        <f t="shared" si="3"/>
        <v>1</v>
      </c>
      <c r="W18" s="10">
        <f t="shared" si="4"/>
        <v>1</v>
      </c>
      <c r="X18" s="10">
        <f t="shared" si="2"/>
        <v>1</v>
      </c>
      <c r="Y18" s="10" t="str">
        <f t="shared" si="5"/>
        <v>E</v>
      </c>
      <c r="Z18" s="44" t="str">
        <f t="shared" si="6"/>
        <v>ELIGIBLE</v>
      </c>
      <c r="AA18" s="13"/>
    </row>
    <row r="19" spans="1:27" s="5" customFormat="1" x14ac:dyDescent="0.25">
      <c r="A19" s="17">
        <v>18</v>
      </c>
      <c r="B19" s="17" t="s">
        <v>90</v>
      </c>
      <c r="C19" s="17" t="s">
        <v>36</v>
      </c>
      <c r="D19" s="17" t="s">
        <v>91</v>
      </c>
      <c r="E19" s="17">
        <v>0</v>
      </c>
      <c r="F19" s="17">
        <v>8.67</v>
      </c>
      <c r="G19" s="17">
        <v>1.5</v>
      </c>
      <c r="H19" s="17" t="s">
        <v>28</v>
      </c>
      <c r="I19" s="18">
        <v>33248</v>
      </c>
      <c r="J19" s="17" t="s">
        <v>19</v>
      </c>
      <c r="K19" s="17" t="s">
        <v>21</v>
      </c>
      <c r="L19" s="17">
        <v>8794790152</v>
      </c>
      <c r="M19" s="17" t="s">
        <v>92</v>
      </c>
      <c r="N19" s="17" t="s">
        <v>23</v>
      </c>
      <c r="O19" s="17" t="s">
        <v>24</v>
      </c>
      <c r="P19" s="19">
        <v>43777.5075</v>
      </c>
      <c r="Q19" s="17" t="s">
        <v>25</v>
      </c>
      <c r="R19" s="18">
        <v>43780</v>
      </c>
      <c r="S19" s="17">
        <v>1000</v>
      </c>
      <c r="T19" s="16">
        <f t="shared" si="0"/>
        <v>30</v>
      </c>
      <c r="U19" s="10">
        <f t="shared" si="1"/>
        <v>86.7</v>
      </c>
      <c r="V19" s="10">
        <f t="shared" si="3"/>
        <v>1</v>
      </c>
      <c r="W19" s="10">
        <f t="shared" si="4"/>
        <v>1</v>
      </c>
      <c r="X19" s="10">
        <f t="shared" si="2"/>
        <v>0</v>
      </c>
      <c r="Y19" s="10" t="str">
        <f t="shared" si="5"/>
        <v>E</v>
      </c>
      <c r="Z19" s="44" t="str">
        <f t="shared" si="6"/>
        <v>ELIGIBLE</v>
      </c>
      <c r="AA19" s="17"/>
    </row>
    <row r="20" spans="1:27" s="2" customFormat="1" x14ac:dyDescent="0.25">
      <c r="A20" s="13">
        <v>19</v>
      </c>
      <c r="B20" s="13" t="s">
        <v>93</v>
      </c>
      <c r="C20" s="13" t="s">
        <v>36</v>
      </c>
      <c r="D20" s="13" t="s">
        <v>94</v>
      </c>
      <c r="E20" s="13">
        <v>0</v>
      </c>
      <c r="F20" s="13">
        <v>7.19</v>
      </c>
      <c r="G20" s="13">
        <v>2.2999999999999998</v>
      </c>
      <c r="H20" s="13" t="s">
        <v>95</v>
      </c>
      <c r="I20" s="14">
        <v>31417</v>
      </c>
      <c r="J20" s="13" t="s">
        <v>19</v>
      </c>
      <c r="K20" s="13" t="s">
        <v>21</v>
      </c>
      <c r="L20" s="13">
        <v>9525052962</v>
      </c>
      <c r="M20" s="13" t="s">
        <v>96</v>
      </c>
      <c r="N20" s="13" t="s">
        <v>23</v>
      </c>
      <c r="O20" s="13" t="s">
        <v>24</v>
      </c>
      <c r="P20" s="15">
        <v>43777.594074074077</v>
      </c>
      <c r="Q20" s="13" t="s">
        <v>25</v>
      </c>
      <c r="R20" s="14">
        <v>43793</v>
      </c>
      <c r="S20" s="13">
        <v>1000</v>
      </c>
      <c r="T20" s="16">
        <f t="shared" si="0"/>
        <v>35</v>
      </c>
      <c r="U20" s="10">
        <f t="shared" si="1"/>
        <v>71.900000000000006</v>
      </c>
      <c r="V20" s="10">
        <f t="shared" si="3"/>
        <v>1</v>
      </c>
      <c r="W20" s="10">
        <f t="shared" si="4"/>
        <v>1</v>
      </c>
      <c r="X20" s="10">
        <f t="shared" si="2"/>
        <v>1</v>
      </c>
      <c r="Y20" s="10" t="str">
        <f t="shared" si="5"/>
        <v>E</v>
      </c>
      <c r="Z20" s="44" t="str">
        <f t="shared" si="6"/>
        <v>ELIGIBLE</v>
      </c>
      <c r="AA20" s="13"/>
    </row>
    <row r="21" spans="1:27" s="3" customFormat="1" x14ac:dyDescent="0.25">
      <c r="A21" s="17">
        <v>20</v>
      </c>
      <c r="B21" s="17" t="s">
        <v>97</v>
      </c>
      <c r="C21" s="17" t="s">
        <v>36</v>
      </c>
      <c r="D21" s="17" t="s">
        <v>98</v>
      </c>
      <c r="E21" s="17">
        <v>0</v>
      </c>
      <c r="F21" s="17">
        <v>8.82</v>
      </c>
      <c r="G21" s="17">
        <v>0</v>
      </c>
      <c r="H21" s="17" t="s">
        <v>18</v>
      </c>
      <c r="I21" s="18">
        <v>33070</v>
      </c>
      <c r="J21" s="17" t="s">
        <v>19</v>
      </c>
      <c r="K21" s="17" t="s">
        <v>21</v>
      </c>
      <c r="L21" s="17">
        <v>9863179156</v>
      </c>
      <c r="M21" s="17" t="s">
        <v>99</v>
      </c>
      <c r="N21" s="17" t="s">
        <v>23</v>
      </c>
      <c r="O21" s="17" t="s">
        <v>24</v>
      </c>
      <c r="P21" s="19">
        <v>43777.703877314816</v>
      </c>
      <c r="Q21" s="17" t="s">
        <v>25</v>
      </c>
      <c r="R21" s="18">
        <v>43784</v>
      </c>
      <c r="S21" s="17">
        <v>1000</v>
      </c>
      <c r="T21" s="16">
        <f t="shared" si="0"/>
        <v>31</v>
      </c>
      <c r="U21" s="10">
        <f t="shared" si="1"/>
        <v>88.2</v>
      </c>
      <c r="V21" s="10">
        <f t="shared" si="3"/>
        <v>1</v>
      </c>
      <c r="W21" s="10">
        <f t="shared" si="4"/>
        <v>1</v>
      </c>
      <c r="X21" s="10">
        <f t="shared" si="2"/>
        <v>0</v>
      </c>
      <c r="Y21" s="10" t="str">
        <f t="shared" si="5"/>
        <v>E</v>
      </c>
      <c r="Z21" s="44" t="str">
        <f t="shared" si="6"/>
        <v>ELIGIBLE</v>
      </c>
      <c r="AA21" s="17"/>
    </row>
    <row r="22" spans="1:27" s="2" customFormat="1" ht="60" x14ac:dyDescent="0.25">
      <c r="A22" s="13">
        <v>21</v>
      </c>
      <c r="B22" s="13" t="s">
        <v>100</v>
      </c>
      <c r="C22" s="13" t="s">
        <v>60</v>
      </c>
      <c r="D22" s="13" t="s">
        <v>101</v>
      </c>
      <c r="E22" s="13">
        <v>0</v>
      </c>
      <c r="F22" s="13">
        <v>6.718</v>
      </c>
      <c r="G22" s="13">
        <v>0</v>
      </c>
      <c r="H22" s="13" t="s">
        <v>18</v>
      </c>
      <c r="I22" s="14">
        <v>33286</v>
      </c>
      <c r="J22" s="13" t="s">
        <v>40</v>
      </c>
      <c r="K22" s="13" t="s">
        <v>21</v>
      </c>
      <c r="L22" s="13">
        <v>9774444242</v>
      </c>
      <c r="M22" s="13" t="s">
        <v>102</v>
      </c>
      <c r="N22" s="13" t="s">
        <v>23</v>
      </c>
      <c r="O22" s="13" t="s">
        <v>24</v>
      </c>
      <c r="P22" s="15">
        <v>43777.815995370373</v>
      </c>
      <c r="Q22" s="13" t="s">
        <v>25</v>
      </c>
      <c r="R22" s="14">
        <v>43777</v>
      </c>
      <c r="S22" s="13">
        <v>500</v>
      </c>
      <c r="T22" s="16">
        <f t="shared" si="0"/>
        <v>30</v>
      </c>
      <c r="U22" s="10">
        <f t="shared" si="1"/>
        <v>67.180000000000007</v>
      </c>
      <c r="V22" s="10">
        <f t="shared" si="3"/>
        <v>1</v>
      </c>
      <c r="W22" s="10">
        <f t="shared" si="4"/>
        <v>1</v>
      </c>
      <c r="X22" s="10">
        <f t="shared" si="2"/>
        <v>0</v>
      </c>
      <c r="Y22" s="10" t="str">
        <f t="shared" si="5"/>
        <v>E</v>
      </c>
      <c r="Z22" s="44" t="s">
        <v>1048</v>
      </c>
      <c r="AA22" s="13" t="s">
        <v>1057</v>
      </c>
    </row>
    <row r="23" spans="1:27" s="3" customFormat="1" ht="60" x14ac:dyDescent="0.25">
      <c r="A23" s="17">
        <v>22</v>
      </c>
      <c r="B23" s="17" t="s">
        <v>103</v>
      </c>
      <c r="C23" s="17" t="s">
        <v>20</v>
      </c>
      <c r="D23" s="17" t="s">
        <v>104</v>
      </c>
      <c r="E23" s="17">
        <v>68.209999999999994</v>
      </c>
      <c r="F23" s="17">
        <v>0</v>
      </c>
      <c r="G23" s="17">
        <v>15.6</v>
      </c>
      <c r="H23" s="17" t="s">
        <v>72</v>
      </c>
      <c r="I23" s="18">
        <v>30902</v>
      </c>
      <c r="J23" s="17" t="s">
        <v>19</v>
      </c>
      <c r="K23" s="17" t="s">
        <v>21</v>
      </c>
      <c r="L23" s="17">
        <v>9234481420</v>
      </c>
      <c r="M23" s="17" t="s">
        <v>105</v>
      </c>
      <c r="N23" s="17" t="s">
        <v>23</v>
      </c>
      <c r="O23" s="17" t="s">
        <v>24</v>
      </c>
      <c r="P23" s="19">
        <v>43777.846608796295</v>
      </c>
      <c r="Q23" s="17" t="s">
        <v>25</v>
      </c>
      <c r="R23" s="18">
        <v>43777</v>
      </c>
      <c r="S23" s="17">
        <v>1000</v>
      </c>
      <c r="T23" s="16">
        <f t="shared" si="0"/>
        <v>37</v>
      </c>
      <c r="U23" s="10">
        <f t="shared" si="1"/>
        <v>68.209999999999994</v>
      </c>
      <c r="V23" s="10">
        <f t="shared" si="3"/>
        <v>0</v>
      </c>
      <c r="W23" s="10">
        <f t="shared" si="4"/>
        <v>1</v>
      </c>
      <c r="X23" s="10">
        <f t="shared" si="2"/>
        <v>1</v>
      </c>
      <c r="Y23" s="10" t="str">
        <f t="shared" si="5"/>
        <v>NE</v>
      </c>
      <c r="Z23" s="44" t="s">
        <v>1048</v>
      </c>
      <c r="AA23" s="13" t="s">
        <v>1057</v>
      </c>
    </row>
    <row r="24" spans="1:27" s="2" customFormat="1" ht="60" x14ac:dyDescent="0.25">
      <c r="A24" s="13">
        <v>23</v>
      </c>
      <c r="B24" s="13" t="s">
        <v>106</v>
      </c>
      <c r="C24" s="13" t="s">
        <v>20</v>
      </c>
      <c r="D24" s="13" t="s">
        <v>107</v>
      </c>
      <c r="E24" s="13">
        <v>0</v>
      </c>
      <c r="F24" s="13">
        <v>0</v>
      </c>
      <c r="G24" s="13">
        <v>6.11</v>
      </c>
      <c r="H24" s="13" t="s">
        <v>108</v>
      </c>
      <c r="I24" s="14">
        <v>31731</v>
      </c>
      <c r="J24" s="13" t="s">
        <v>19</v>
      </c>
      <c r="K24" s="13" t="s">
        <v>21</v>
      </c>
      <c r="L24" s="13">
        <v>9529393490</v>
      </c>
      <c r="M24" s="13" t="s">
        <v>109</v>
      </c>
      <c r="N24" s="13" t="s">
        <v>23</v>
      </c>
      <c r="O24" s="13" t="s">
        <v>24</v>
      </c>
      <c r="P24" s="15">
        <v>43778.277268518519</v>
      </c>
      <c r="Q24" s="13" t="s">
        <v>25</v>
      </c>
      <c r="R24" s="14">
        <v>43778</v>
      </c>
      <c r="S24" s="13">
        <v>1000</v>
      </c>
      <c r="T24" s="16">
        <f t="shared" si="0"/>
        <v>34</v>
      </c>
      <c r="U24" s="10">
        <f t="shared" si="1"/>
        <v>0</v>
      </c>
      <c r="V24" s="10">
        <f t="shared" si="3"/>
        <v>1</v>
      </c>
      <c r="W24" s="10">
        <f t="shared" si="4"/>
        <v>0</v>
      </c>
      <c r="X24" s="10">
        <f t="shared" si="2"/>
        <v>1</v>
      </c>
      <c r="Y24" s="10" t="str">
        <f t="shared" si="5"/>
        <v>E</v>
      </c>
      <c r="Z24" s="44" t="s">
        <v>1048</v>
      </c>
      <c r="AA24" s="13" t="s">
        <v>1057</v>
      </c>
    </row>
    <row r="25" spans="1:27" s="3" customFormat="1" x14ac:dyDescent="0.25">
      <c r="A25" s="17">
        <v>24</v>
      </c>
      <c r="B25" s="17" t="s">
        <v>110</v>
      </c>
      <c r="C25" s="17" t="s">
        <v>36</v>
      </c>
      <c r="D25" s="17" t="s">
        <v>111</v>
      </c>
      <c r="E25" s="17">
        <v>0</v>
      </c>
      <c r="F25" s="17">
        <v>8.69</v>
      </c>
      <c r="G25" s="17">
        <v>0</v>
      </c>
      <c r="H25" s="17" t="s">
        <v>28</v>
      </c>
      <c r="I25" s="18">
        <v>33154</v>
      </c>
      <c r="J25" s="17" t="s">
        <v>40</v>
      </c>
      <c r="K25" s="17" t="s">
        <v>21</v>
      </c>
      <c r="L25" s="17">
        <v>9127065097</v>
      </c>
      <c r="M25" s="17" t="s">
        <v>112</v>
      </c>
      <c r="N25" s="17" t="s">
        <v>23</v>
      </c>
      <c r="O25" s="17" t="s">
        <v>24</v>
      </c>
      <c r="P25" s="19">
        <v>43778.371342592596</v>
      </c>
      <c r="Q25" s="17" t="s">
        <v>25</v>
      </c>
      <c r="R25" s="18">
        <v>43780</v>
      </c>
      <c r="S25" s="17">
        <v>1000</v>
      </c>
      <c r="T25" s="16">
        <f t="shared" si="0"/>
        <v>30</v>
      </c>
      <c r="U25" s="10">
        <f t="shared" si="1"/>
        <v>86.899999999999991</v>
      </c>
      <c r="V25" s="10">
        <f t="shared" si="3"/>
        <v>1</v>
      </c>
      <c r="W25" s="10">
        <f t="shared" si="4"/>
        <v>1</v>
      </c>
      <c r="X25" s="10">
        <f t="shared" si="2"/>
        <v>0</v>
      </c>
      <c r="Y25" s="10" t="str">
        <f t="shared" si="5"/>
        <v>E</v>
      </c>
      <c r="Z25" s="44" t="str">
        <f t="shared" si="6"/>
        <v>ELIGIBLE</v>
      </c>
      <c r="AA25" s="17"/>
    </row>
    <row r="26" spans="1:27" s="2" customFormat="1" ht="60" x14ac:dyDescent="0.25">
      <c r="A26" s="13">
        <v>25</v>
      </c>
      <c r="B26" s="13" t="s">
        <v>113</v>
      </c>
      <c r="C26" s="13" t="s">
        <v>20</v>
      </c>
      <c r="D26" s="13" t="s">
        <v>114</v>
      </c>
      <c r="E26" s="13">
        <v>0</v>
      </c>
      <c r="F26" s="13">
        <v>8.31</v>
      </c>
      <c r="G26" s="13">
        <v>0.5</v>
      </c>
      <c r="H26" s="13" t="s">
        <v>28</v>
      </c>
      <c r="I26" s="14">
        <v>34272</v>
      </c>
      <c r="J26" s="13" t="s">
        <v>40</v>
      </c>
      <c r="K26" s="13" t="s">
        <v>21</v>
      </c>
      <c r="L26" s="13">
        <v>8837457980</v>
      </c>
      <c r="M26" s="13" t="s">
        <v>115</v>
      </c>
      <c r="N26" s="13" t="s">
        <v>23</v>
      </c>
      <c r="O26" s="13" t="s">
        <v>24</v>
      </c>
      <c r="P26" s="15">
        <v>43779.490972222222</v>
      </c>
      <c r="Q26" s="13" t="s">
        <v>25</v>
      </c>
      <c r="R26" s="14">
        <v>43779</v>
      </c>
      <c r="S26" s="13">
        <v>1000</v>
      </c>
      <c r="T26" s="16">
        <f t="shared" si="0"/>
        <v>27</v>
      </c>
      <c r="U26" s="10">
        <f t="shared" si="1"/>
        <v>83.100000000000009</v>
      </c>
      <c r="V26" s="10">
        <f t="shared" si="3"/>
        <v>1</v>
      </c>
      <c r="W26" s="10">
        <f t="shared" si="4"/>
        <v>1</v>
      </c>
      <c r="X26" s="10">
        <f t="shared" si="2"/>
        <v>0</v>
      </c>
      <c r="Y26" s="10" t="str">
        <f t="shared" si="5"/>
        <v>E</v>
      </c>
      <c r="Z26" s="44" t="s">
        <v>1048</v>
      </c>
      <c r="AA26" s="13" t="s">
        <v>1057</v>
      </c>
    </row>
    <row r="27" spans="1:27" s="3" customFormat="1" ht="60" x14ac:dyDescent="0.25">
      <c r="A27" s="17">
        <v>26</v>
      </c>
      <c r="B27" s="17" t="s">
        <v>116</v>
      </c>
      <c r="C27" s="17" t="s">
        <v>20</v>
      </c>
      <c r="D27" s="17" t="s">
        <v>117</v>
      </c>
      <c r="E27" s="17">
        <v>0</v>
      </c>
      <c r="F27" s="17">
        <v>8.5</v>
      </c>
      <c r="G27" s="17">
        <v>2.4</v>
      </c>
      <c r="H27" s="17" t="s">
        <v>84</v>
      </c>
      <c r="I27" s="18">
        <v>33255</v>
      </c>
      <c r="J27" s="17" t="s">
        <v>40</v>
      </c>
      <c r="K27" s="17" t="s">
        <v>21</v>
      </c>
      <c r="L27" s="17">
        <v>8789228476</v>
      </c>
      <c r="M27" s="17" t="s">
        <v>118</v>
      </c>
      <c r="N27" s="17" t="s">
        <v>23</v>
      </c>
      <c r="O27" s="17" t="s">
        <v>24</v>
      </c>
      <c r="P27" s="19">
        <v>43779.774062500001</v>
      </c>
      <c r="Q27" s="17" t="s">
        <v>25</v>
      </c>
      <c r="R27" s="18">
        <v>43780</v>
      </c>
      <c r="S27" s="17">
        <v>1000</v>
      </c>
      <c r="T27" s="16">
        <f t="shared" si="0"/>
        <v>30</v>
      </c>
      <c r="U27" s="10">
        <f t="shared" si="1"/>
        <v>85</v>
      </c>
      <c r="V27" s="10">
        <f t="shared" si="3"/>
        <v>1</v>
      </c>
      <c r="W27" s="10">
        <f t="shared" si="4"/>
        <v>1</v>
      </c>
      <c r="X27" s="10">
        <f t="shared" si="2"/>
        <v>1</v>
      </c>
      <c r="Y27" s="10" t="str">
        <f t="shared" si="5"/>
        <v>E</v>
      </c>
      <c r="Z27" s="44" t="s">
        <v>1048</v>
      </c>
      <c r="AA27" s="13" t="s">
        <v>1057</v>
      </c>
    </row>
    <row r="28" spans="1:27" s="2" customFormat="1" x14ac:dyDescent="0.25">
      <c r="A28" s="13">
        <v>27</v>
      </c>
      <c r="B28" s="13" t="s">
        <v>119</v>
      </c>
      <c r="C28" s="13" t="s">
        <v>36</v>
      </c>
      <c r="D28" s="13" t="s">
        <v>120</v>
      </c>
      <c r="E28" s="13">
        <v>77</v>
      </c>
      <c r="F28" s="13">
        <v>0</v>
      </c>
      <c r="G28" s="13">
        <v>1.8</v>
      </c>
      <c r="H28" s="13" t="s">
        <v>95</v>
      </c>
      <c r="I28" s="14">
        <v>33894</v>
      </c>
      <c r="J28" s="13" t="s">
        <v>19</v>
      </c>
      <c r="K28" s="13" t="s">
        <v>21</v>
      </c>
      <c r="L28" s="13">
        <v>9811615455</v>
      </c>
      <c r="M28" s="13" t="s">
        <v>121</v>
      </c>
      <c r="N28" s="13" t="s">
        <v>23</v>
      </c>
      <c r="O28" s="13" t="s">
        <v>24</v>
      </c>
      <c r="P28" s="15">
        <v>43780.435590277775</v>
      </c>
      <c r="Q28" s="13" t="s">
        <v>25</v>
      </c>
      <c r="R28" s="14">
        <v>43780</v>
      </c>
      <c r="S28" s="13">
        <v>1000</v>
      </c>
      <c r="T28" s="16">
        <f t="shared" si="0"/>
        <v>28</v>
      </c>
      <c r="U28" s="10">
        <f t="shared" si="1"/>
        <v>77</v>
      </c>
      <c r="V28" s="10">
        <f t="shared" si="3"/>
        <v>1</v>
      </c>
      <c r="W28" s="10">
        <f t="shared" si="4"/>
        <v>1</v>
      </c>
      <c r="X28" s="10">
        <f t="shared" si="2"/>
        <v>0</v>
      </c>
      <c r="Y28" s="10" t="str">
        <f t="shared" si="5"/>
        <v>E</v>
      </c>
      <c r="Z28" s="44" t="str">
        <f t="shared" si="6"/>
        <v>ELIGIBLE</v>
      </c>
      <c r="AA28" s="13"/>
    </row>
    <row r="29" spans="1:27" s="3" customFormat="1" x14ac:dyDescent="0.25">
      <c r="A29" s="17">
        <v>28</v>
      </c>
      <c r="B29" s="17" t="s">
        <v>122</v>
      </c>
      <c r="C29" s="17" t="s">
        <v>36</v>
      </c>
      <c r="D29" s="17" t="s">
        <v>123</v>
      </c>
      <c r="E29" s="17">
        <v>62.2</v>
      </c>
      <c r="F29" s="17">
        <v>0</v>
      </c>
      <c r="G29" s="17">
        <v>0</v>
      </c>
      <c r="H29" s="17" t="s">
        <v>28</v>
      </c>
      <c r="I29" s="18">
        <v>34183</v>
      </c>
      <c r="J29" s="17" t="s">
        <v>19</v>
      </c>
      <c r="K29" s="17" t="s">
        <v>21</v>
      </c>
      <c r="L29" s="17">
        <v>9863226147</v>
      </c>
      <c r="M29" s="17" t="s">
        <v>124</v>
      </c>
      <c r="N29" s="17" t="s">
        <v>23</v>
      </c>
      <c r="O29" s="17" t="s">
        <v>24</v>
      </c>
      <c r="P29" s="19">
        <v>43780.441874999997</v>
      </c>
      <c r="Q29" s="17" t="s">
        <v>25</v>
      </c>
      <c r="R29" s="18">
        <v>43780</v>
      </c>
      <c r="S29" s="17">
        <v>1000</v>
      </c>
      <c r="T29" s="16">
        <f t="shared" si="0"/>
        <v>28</v>
      </c>
      <c r="U29" s="10">
        <f t="shared" si="1"/>
        <v>62.2</v>
      </c>
      <c r="V29" s="10">
        <f t="shared" si="3"/>
        <v>1</v>
      </c>
      <c r="W29" s="10">
        <f t="shared" si="4"/>
        <v>1</v>
      </c>
      <c r="X29" s="10">
        <f t="shared" si="2"/>
        <v>0</v>
      </c>
      <c r="Y29" s="10" t="str">
        <f t="shared" si="5"/>
        <v>E</v>
      </c>
      <c r="Z29" s="44" t="str">
        <f t="shared" si="6"/>
        <v>ELIGIBLE</v>
      </c>
      <c r="AA29" s="17"/>
    </row>
    <row r="30" spans="1:27" s="2" customFormat="1" ht="60" x14ac:dyDescent="0.25">
      <c r="A30" s="13">
        <v>29</v>
      </c>
      <c r="B30" s="13" t="s">
        <v>125</v>
      </c>
      <c r="C30" s="13" t="s">
        <v>60</v>
      </c>
      <c r="D30" s="13" t="s">
        <v>126</v>
      </c>
      <c r="E30" s="13">
        <v>64.75</v>
      </c>
      <c r="F30" s="13">
        <v>0</v>
      </c>
      <c r="G30" s="13">
        <v>0</v>
      </c>
      <c r="H30" s="13" t="s">
        <v>28</v>
      </c>
      <c r="I30" s="14">
        <v>33033</v>
      </c>
      <c r="J30" s="13" t="s">
        <v>19</v>
      </c>
      <c r="K30" s="13" t="s">
        <v>21</v>
      </c>
      <c r="L30" s="13">
        <v>9082087311</v>
      </c>
      <c r="M30" s="13" t="s">
        <v>127</v>
      </c>
      <c r="N30" s="13" t="s">
        <v>23</v>
      </c>
      <c r="O30" s="13" t="s">
        <v>24</v>
      </c>
      <c r="P30" s="15">
        <v>43780.600555555553</v>
      </c>
      <c r="Q30" s="13" t="s">
        <v>25</v>
      </c>
      <c r="R30" s="14">
        <v>43780</v>
      </c>
      <c r="S30" s="13">
        <v>500</v>
      </c>
      <c r="T30" s="16">
        <f t="shared" si="0"/>
        <v>31</v>
      </c>
      <c r="U30" s="10">
        <f t="shared" si="1"/>
        <v>64.75</v>
      </c>
      <c r="V30" s="10">
        <f t="shared" si="3"/>
        <v>1</v>
      </c>
      <c r="W30" s="10">
        <f t="shared" si="4"/>
        <v>1</v>
      </c>
      <c r="X30" s="10">
        <f t="shared" si="2"/>
        <v>0</v>
      </c>
      <c r="Y30" s="10" t="str">
        <f t="shared" si="5"/>
        <v>E</v>
      </c>
      <c r="Z30" s="44" t="s">
        <v>1048</v>
      </c>
      <c r="AA30" s="13" t="s">
        <v>1057</v>
      </c>
    </row>
    <row r="31" spans="1:27" s="3" customFormat="1" ht="60" x14ac:dyDescent="0.25">
      <c r="A31" s="17">
        <v>30</v>
      </c>
      <c r="B31" s="17" t="s">
        <v>128</v>
      </c>
      <c r="C31" s="17" t="s">
        <v>20</v>
      </c>
      <c r="D31" s="17" t="s">
        <v>129</v>
      </c>
      <c r="E31" s="17">
        <v>0</v>
      </c>
      <c r="F31" s="17">
        <v>8.85</v>
      </c>
      <c r="G31" s="17">
        <v>4.9000000000000004</v>
      </c>
      <c r="H31" s="17" t="s">
        <v>18</v>
      </c>
      <c r="I31" s="18">
        <v>32619</v>
      </c>
      <c r="J31" s="17" t="s">
        <v>19</v>
      </c>
      <c r="K31" s="17" t="s">
        <v>21</v>
      </c>
      <c r="L31" s="17">
        <v>8837414771</v>
      </c>
      <c r="M31" s="17" t="s">
        <v>130</v>
      </c>
      <c r="N31" s="17" t="s">
        <v>23</v>
      </c>
      <c r="O31" s="17" t="s">
        <v>24</v>
      </c>
      <c r="P31" s="19">
        <v>43780.603263888886</v>
      </c>
      <c r="Q31" s="17" t="s">
        <v>25</v>
      </c>
      <c r="R31" s="18">
        <v>43780</v>
      </c>
      <c r="S31" s="17">
        <v>1000</v>
      </c>
      <c r="T31" s="16">
        <f t="shared" si="0"/>
        <v>32</v>
      </c>
      <c r="U31" s="10">
        <f t="shared" si="1"/>
        <v>88.5</v>
      </c>
      <c r="V31" s="10">
        <f t="shared" si="3"/>
        <v>1</v>
      </c>
      <c r="W31" s="10">
        <f t="shared" si="4"/>
        <v>1</v>
      </c>
      <c r="X31" s="10">
        <f t="shared" si="2"/>
        <v>1</v>
      </c>
      <c r="Y31" s="10" t="str">
        <f t="shared" si="5"/>
        <v>E</v>
      </c>
      <c r="Z31" s="44" t="s">
        <v>1048</v>
      </c>
      <c r="AA31" s="13" t="s">
        <v>1057</v>
      </c>
    </row>
    <row r="32" spans="1:27" s="2" customFormat="1" ht="60" x14ac:dyDescent="0.25">
      <c r="A32" s="13">
        <v>31</v>
      </c>
      <c r="B32" s="13" t="s">
        <v>131</v>
      </c>
      <c r="C32" s="13" t="s">
        <v>20</v>
      </c>
      <c r="D32" s="13" t="s">
        <v>132</v>
      </c>
      <c r="E32" s="13">
        <v>0</v>
      </c>
      <c r="F32" s="13">
        <v>8.51</v>
      </c>
      <c r="G32" s="13">
        <v>0</v>
      </c>
      <c r="H32" s="13" t="s">
        <v>133</v>
      </c>
      <c r="I32" s="14">
        <v>34316</v>
      </c>
      <c r="J32" s="13" t="s">
        <v>19</v>
      </c>
      <c r="K32" s="13" t="s">
        <v>134</v>
      </c>
      <c r="L32" s="13">
        <v>9011521212</v>
      </c>
      <c r="M32" s="13" t="s">
        <v>135</v>
      </c>
      <c r="N32" s="13" t="s">
        <v>23</v>
      </c>
      <c r="O32" s="13" t="s">
        <v>24</v>
      </c>
      <c r="P32" s="15">
        <v>43780.813726851855</v>
      </c>
      <c r="Q32" s="13" t="s">
        <v>136</v>
      </c>
      <c r="R32" s="13" t="s">
        <v>136</v>
      </c>
      <c r="S32" s="13"/>
      <c r="T32" s="16">
        <f t="shared" si="0"/>
        <v>27</v>
      </c>
      <c r="U32" s="10">
        <f t="shared" si="1"/>
        <v>85.1</v>
      </c>
      <c r="V32" s="10">
        <f t="shared" si="3"/>
        <v>1</v>
      </c>
      <c r="W32" s="10">
        <f t="shared" si="4"/>
        <v>1</v>
      </c>
      <c r="X32" s="10">
        <f t="shared" si="2"/>
        <v>0</v>
      </c>
      <c r="Y32" s="10" t="str">
        <f t="shared" si="5"/>
        <v>E</v>
      </c>
      <c r="Z32" s="44" t="s">
        <v>1048</v>
      </c>
      <c r="AA32" s="13" t="s">
        <v>1057</v>
      </c>
    </row>
    <row r="33" spans="1:27" s="3" customFormat="1" x14ac:dyDescent="0.25">
      <c r="A33" s="17">
        <v>32</v>
      </c>
      <c r="B33" s="17" t="s">
        <v>137</v>
      </c>
      <c r="C33" s="17" t="s">
        <v>36</v>
      </c>
      <c r="D33" s="17" t="s">
        <v>138</v>
      </c>
      <c r="E33" s="17">
        <v>0</v>
      </c>
      <c r="F33" s="17">
        <v>9.5399999999999991</v>
      </c>
      <c r="G33" s="17">
        <v>0</v>
      </c>
      <c r="H33" s="17" t="s">
        <v>28</v>
      </c>
      <c r="I33" s="18">
        <v>34715</v>
      </c>
      <c r="J33" s="17" t="s">
        <v>19</v>
      </c>
      <c r="K33" s="17" t="s">
        <v>21</v>
      </c>
      <c r="L33" s="17">
        <v>9774085946</v>
      </c>
      <c r="M33" s="17" t="s">
        <v>139</v>
      </c>
      <c r="N33" s="17" t="s">
        <v>23</v>
      </c>
      <c r="O33" s="17" t="s">
        <v>24</v>
      </c>
      <c r="P33" s="19">
        <v>43780.891944444447</v>
      </c>
      <c r="Q33" s="17" t="s">
        <v>25</v>
      </c>
      <c r="R33" s="18">
        <v>43780</v>
      </c>
      <c r="S33" s="17">
        <v>1000</v>
      </c>
      <c r="T33" s="16">
        <f t="shared" si="0"/>
        <v>26</v>
      </c>
      <c r="U33" s="10">
        <f t="shared" si="1"/>
        <v>95.399999999999991</v>
      </c>
      <c r="V33" s="10">
        <f t="shared" si="3"/>
        <v>1</v>
      </c>
      <c r="W33" s="10">
        <f t="shared" si="4"/>
        <v>1</v>
      </c>
      <c r="X33" s="10">
        <f t="shared" si="2"/>
        <v>0</v>
      </c>
      <c r="Y33" s="10" t="str">
        <f t="shared" si="5"/>
        <v>E</v>
      </c>
      <c r="Z33" s="44" t="str">
        <f t="shared" si="6"/>
        <v>ELIGIBLE</v>
      </c>
      <c r="AA33" s="17"/>
    </row>
    <row r="34" spans="1:27" s="2" customFormat="1" ht="60" x14ac:dyDescent="0.25">
      <c r="A34" s="13">
        <v>33</v>
      </c>
      <c r="B34" s="13" t="s">
        <v>140</v>
      </c>
      <c r="C34" s="13" t="s">
        <v>29</v>
      </c>
      <c r="D34" s="13" t="s">
        <v>141</v>
      </c>
      <c r="E34" s="13">
        <v>89.7</v>
      </c>
      <c r="F34" s="13">
        <v>0</v>
      </c>
      <c r="G34" s="13">
        <v>0</v>
      </c>
      <c r="H34" s="13" t="s">
        <v>28</v>
      </c>
      <c r="I34" s="14">
        <v>33300</v>
      </c>
      <c r="J34" s="13" t="s">
        <v>19</v>
      </c>
      <c r="K34" s="13" t="s">
        <v>21</v>
      </c>
      <c r="L34" s="13">
        <v>7503828364</v>
      </c>
      <c r="M34" s="13" t="s">
        <v>142</v>
      </c>
      <c r="N34" s="13" t="s">
        <v>23</v>
      </c>
      <c r="O34" s="13" t="s">
        <v>24</v>
      </c>
      <c r="P34" s="15">
        <v>43781.406134259261</v>
      </c>
      <c r="Q34" s="13" t="s">
        <v>25</v>
      </c>
      <c r="R34" s="14">
        <v>43781</v>
      </c>
      <c r="S34" s="13">
        <v>500</v>
      </c>
      <c r="T34" s="16">
        <f t="shared" si="0"/>
        <v>30</v>
      </c>
      <c r="U34" s="10">
        <f t="shared" si="1"/>
        <v>89.7</v>
      </c>
      <c r="V34" s="10">
        <f t="shared" si="3"/>
        <v>1</v>
      </c>
      <c r="W34" s="10">
        <f t="shared" si="4"/>
        <v>1</v>
      </c>
      <c r="X34" s="10">
        <f t="shared" si="2"/>
        <v>0</v>
      </c>
      <c r="Y34" s="10" t="str">
        <f t="shared" si="5"/>
        <v>E</v>
      </c>
      <c r="Z34" s="44" t="s">
        <v>1048</v>
      </c>
      <c r="AA34" s="13" t="s">
        <v>1057</v>
      </c>
    </row>
    <row r="35" spans="1:27" s="3" customFormat="1" ht="60" x14ac:dyDescent="0.25">
      <c r="A35" s="17">
        <v>34</v>
      </c>
      <c r="B35" s="17" t="s">
        <v>143</v>
      </c>
      <c r="C35" s="17" t="s">
        <v>20</v>
      </c>
      <c r="D35" s="17" t="s">
        <v>144</v>
      </c>
      <c r="E35" s="17">
        <v>0</v>
      </c>
      <c r="F35" s="17">
        <v>0</v>
      </c>
      <c r="G35" s="17">
        <v>9.6</v>
      </c>
      <c r="H35" s="17" t="s">
        <v>64</v>
      </c>
      <c r="I35" s="18">
        <v>31229</v>
      </c>
      <c r="J35" s="17" t="s">
        <v>19</v>
      </c>
      <c r="K35" s="17" t="s">
        <v>21</v>
      </c>
      <c r="L35" s="17">
        <v>9999061001</v>
      </c>
      <c r="M35" s="17" t="s">
        <v>145</v>
      </c>
      <c r="N35" s="17" t="s">
        <v>23</v>
      </c>
      <c r="O35" s="17" t="s">
        <v>24</v>
      </c>
      <c r="P35" s="19">
        <v>43781.645648148151</v>
      </c>
      <c r="Q35" s="17" t="s">
        <v>25</v>
      </c>
      <c r="R35" s="18">
        <v>43781</v>
      </c>
      <c r="S35" s="17">
        <v>1000</v>
      </c>
      <c r="T35" s="16">
        <f t="shared" si="0"/>
        <v>36</v>
      </c>
      <c r="U35" s="10">
        <f t="shared" si="1"/>
        <v>0</v>
      </c>
      <c r="V35" s="10">
        <f t="shared" si="3"/>
        <v>0</v>
      </c>
      <c r="W35" s="10">
        <f t="shared" si="4"/>
        <v>0</v>
      </c>
      <c r="X35" s="10">
        <f t="shared" si="2"/>
        <v>1</v>
      </c>
      <c r="Y35" s="10" t="str">
        <f t="shared" si="5"/>
        <v>NE</v>
      </c>
      <c r="Z35" s="44" t="s">
        <v>1048</v>
      </c>
      <c r="AA35" s="13" t="s">
        <v>1057</v>
      </c>
    </row>
    <row r="36" spans="1:27" s="4" customFormat="1" ht="60" x14ac:dyDescent="0.25">
      <c r="A36" s="13">
        <v>35</v>
      </c>
      <c r="B36" s="13" t="s">
        <v>146</v>
      </c>
      <c r="C36" s="13" t="s">
        <v>20</v>
      </c>
      <c r="D36" s="13" t="s">
        <v>147</v>
      </c>
      <c r="E36" s="13">
        <v>0</v>
      </c>
      <c r="F36" s="13">
        <v>6.75</v>
      </c>
      <c r="G36" s="13">
        <v>13</v>
      </c>
      <c r="H36" s="13" t="s">
        <v>95</v>
      </c>
      <c r="I36" s="14">
        <v>29952</v>
      </c>
      <c r="J36" s="13" t="s">
        <v>19</v>
      </c>
      <c r="K36" s="13" t="s">
        <v>21</v>
      </c>
      <c r="L36" s="13">
        <v>9472814864</v>
      </c>
      <c r="M36" s="13" t="s">
        <v>148</v>
      </c>
      <c r="N36" s="13" t="s">
        <v>23</v>
      </c>
      <c r="O36" s="13" t="s">
        <v>24</v>
      </c>
      <c r="P36" s="15">
        <v>43782.443773148145</v>
      </c>
      <c r="Q36" s="13" t="s">
        <v>25</v>
      </c>
      <c r="R36" s="14">
        <v>43782</v>
      </c>
      <c r="S36" s="13">
        <v>1000</v>
      </c>
      <c r="T36" s="16">
        <f t="shared" si="0"/>
        <v>39</v>
      </c>
      <c r="U36" s="10">
        <f t="shared" si="1"/>
        <v>67.5</v>
      </c>
      <c r="V36" s="10">
        <f t="shared" si="3"/>
        <v>0</v>
      </c>
      <c r="W36" s="10">
        <f t="shared" si="4"/>
        <v>1</v>
      </c>
      <c r="X36" s="10">
        <f t="shared" si="2"/>
        <v>1</v>
      </c>
      <c r="Y36" s="10" t="str">
        <f t="shared" si="5"/>
        <v>NE</v>
      </c>
      <c r="Z36" s="44" t="s">
        <v>1048</v>
      </c>
      <c r="AA36" s="13" t="s">
        <v>1057</v>
      </c>
    </row>
    <row r="37" spans="1:27" s="3" customFormat="1" ht="60" x14ac:dyDescent="0.25">
      <c r="A37" s="17">
        <v>36</v>
      </c>
      <c r="B37" s="17" t="s">
        <v>149</v>
      </c>
      <c r="C37" s="17" t="s">
        <v>20</v>
      </c>
      <c r="D37" s="17" t="s">
        <v>150</v>
      </c>
      <c r="E37" s="17">
        <v>82.5</v>
      </c>
      <c r="F37" s="17">
        <v>0</v>
      </c>
      <c r="G37" s="17">
        <v>5.4</v>
      </c>
      <c r="H37" s="17" t="s">
        <v>18</v>
      </c>
      <c r="I37" s="18">
        <v>32555</v>
      </c>
      <c r="J37" s="17" t="s">
        <v>40</v>
      </c>
      <c r="K37" s="17" t="s">
        <v>21</v>
      </c>
      <c r="L37" s="17">
        <v>9774739553</v>
      </c>
      <c r="M37" s="17" t="s">
        <v>151</v>
      </c>
      <c r="N37" s="17" t="s">
        <v>23</v>
      </c>
      <c r="O37" s="17" t="s">
        <v>24</v>
      </c>
      <c r="P37" s="19">
        <v>43782.447731481479</v>
      </c>
      <c r="Q37" s="17" t="s">
        <v>25</v>
      </c>
      <c r="R37" s="18">
        <v>43782</v>
      </c>
      <c r="S37" s="17">
        <v>1000</v>
      </c>
      <c r="T37" s="16">
        <f t="shared" si="0"/>
        <v>32</v>
      </c>
      <c r="U37" s="10">
        <f t="shared" si="1"/>
        <v>82.5</v>
      </c>
      <c r="V37" s="10">
        <f t="shared" si="3"/>
        <v>1</v>
      </c>
      <c r="W37" s="10">
        <f t="shared" si="4"/>
        <v>1</v>
      </c>
      <c r="X37" s="10">
        <f t="shared" si="2"/>
        <v>1</v>
      </c>
      <c r="Y37" s="10" t="str">
        <f t="shared" si="5"/>
        <v>E</v>
      </c>
      <c r="Z37" s="44" t="s">
        <v>1048</v>
      </c>
      <c r="AA37" s="13" t="s">
        <v>1057</v>
      </c>
    </row>
    <row r="38" spans="1:27" s="4" customFormat="1" ht="75" x14ac:dyDescent="0.25">
      <c r="A38" s="13">
        <v>37</v>
      </c>
      <c r="B38" s="13" t="s">
        <v>152</v>
      </c>
      <c r="C38" s="13" t="s">
        <v>36</v>
      </c>
      <c r="D38" s="13" t="s">
        <v>153</v>
      </c>
      <c r="E38" s="13">
        <v>57.5</v>
      </c>
      <c r="F38" s="13">
        <v>0</v>
      </c>
      <c r="G38" s="13">
        <v>12</v>
      </c>
      <c r="H38" s="13" t="s">
        <v>18</v>
      </c>
      <c r="I38" s="14">
        <v>27623</v>
      </c>
      <c r="J38" s="13" t="s">
        <v>19</v>
      </c>
      <c r="K38" s="13" t="s">
        <v>21</v>
      </c>
      <c r="L38" s="13">
        <v>9436562964</v>
      </c>
      <c r="M38" s="13" t="s">
        <v>154</v>
      </c>
      <c r="N38" s="13" t="s">
        <v>23</v>
      </c>
      <c r="O38" s="13" t="s">
        <v>24</v>
      </c>
      <c r="P38" s="15">
        <v>43782.473356481481</v>
      </c>
      <c r="Q38" s="13" t="s">
        <v>25</v>
      </c>
      <c r="R38" s="14">
        <v>43782</v>
      </c>
      <c r="S38" s="13">
        <v>1000</v>
      </c>
      <c r="T38" s="16">
        <f t="shared" si="0"/>
        <v>46</v>
      </c>
      <c r="U38" s="10">
        <f t="shared" si="1"/>
        <v>57.5</v>
      </c>
      <c r="V38" s="10">
        <f t="shared" si="3"/>
        <v>0</v>
      </c>
      <c r="W38" s="10">
        <f t="shared" si="4"/>
        <v>1</v>
      </c>
      <c r="X38" s="10">
        <f t="shared" si="2"/>
        <v>1</v>
      </c>
      <c r="Y38" s="10" t="s">
        <v>566</v>
      </c>
      <c r="Z38" s="44" t="s">
        <v>1050</v>
      </c>
      <c r="AA38" s="13" t="s">
        <v>564</v>
      </c>
    </row>
    <row r="39" spans="1:27" s="3" customFormat="1" x14ac:dyDescent="0.25">
      <c r="A39" s="17">
        <v>38</v>
      </c>
      <c r="B39" s="17" t="s">
        <v>155</v>
      </c>
      <c r="C39" s="17" t="s">
        <v>36</v>
      </c>
      <c r="D39" s="17" t="s">
        <v>156</v>
      </c>
      <c r="E39" s="17">
        <v>60.03</v>
      </c>
      <c r="F39" s="17">
        <v>0</v>
      </c>
      <c r="G39" s="17">
        <v>3.8</v>
      </c>
      <c r="H39" s="17" t="s">
        <v>157</v>
      </c>
      <c r="I39" s="18">
        <v>30919</v>
      </c>
      <c r="J39" s="17" t="s">
        <v>19</v>
      </c>
      <c r="K39" s="17" t="s">
        <v>21</v>
      </c>
      <c r="L39" s="17">
        <v>9926202261</v>
      </c>
      <c r="M39" s="17" t="s">
        <v>158</v>
      </c>
      <c r="N39" s="17" t="s">
        <v>23</v>
      </c>
      <c r="O39" s="17" t="s">
        <v>24</v>
      </c>
      <c r="P39" s="19">
        <v>43782.768900462965</v>
      </c>
      <c r="Q39" s="17" t="s">
        <v>25</v>
      </c>
      <c r="R39" s="18">
        <v>43782</v>
      </c>
      <c r="S39" s="17">
        <v>1000</v>
      </c>
      <c r="T39" s="16">
        <f t="shared" si="0"/>
        <v>37</v>
      </c>
      <c r="U39" s="10">
        <f t="shared" si="1"/>
        <v>60.03</v>
      </c>
      <c r="V39" s="10">
        <f t="shared" si="3"/>
        <v>0</v>
      </c>
      <c r="W39" s="10">
        <f t="shared" si="4"/>
        <v>1</v>
      </c>
      <c r="X39" s="10">
        <f t="shared" si="2"/>
        <v>1</v>
      </c>
      <c r="Y39" s="10" t="str">
        <f t="shared" si="5"/>
        <v>NE</v>
      </c>
      <c r="Z39" s="44" t="s">
        <v>1050</v>
      </c>
      <c r="AA39" s="17"/>
    </row>
    <row r="40" spans="1:27" s="2" customFormat="1" x14ac:dyDescent="0.25">
      <c r="A40" s="13">
        <v>39</v>
      </c>
      <c r="B40" s="13" t="s">
        <v>159</v>
      </c>
      <c r="C40" s="13" t="s">
        <v>36</v>
      </c>
      <c r="D40" s="13" t="s">
        <v>160</v>
      </c>
      <c r="E40" s="13">
        <v>65.56</v>
      </c>
      <c r="F40" s="13">
        <v>0</v>
      </c>
      <c r="G40" s="13">
        <v>4.0999999999999996</v>
      </c>
      <c r="H40" s="13" t="s">
        <v>18</v>
      </c>
      <c r="I40" s="14">
        <v>33240</v>
      </c>
      <c r="J40" s="13" t="s">
        <v>40</v>
      </c>
      <c r="K40" s="13" t="s">
        <v>21</v>
      </c>
      <c r="L40" s="13">
        <v>9435124789</v>
      </c>
      <c r="M40" s="13" t="s">
        <v>161</v>
      </c>
      <c r="N40" s="13" t="s">
        <v>23</v>
      </c>
      <c r="O40" s="13" t="s">
        <v>24</v>
      </c>
      <c r="P40" s="15">
        <v>43782.820625</v>
      </c>
      <c r="Q40" s="13" t="s">
        <v>25</v>
      </c>
      <c r="R40" s="14">
        <v>43784</v>
      </c>
      <c r="S40" s="13">
        <v>1000</v>
      </c>
      <c r="T40" s="16">
        <f t="shared" si="0"/>
        <v>30</v>
      </c>
      <c r="U40" s="10">
        <f t="shared" si="1"/>
        <v>65.56</v>
      </c>
      <c r="V40" s="10">
        <f t="shared" si="3"/>
        <v>1</v>
      </c>
      <c r="W40" s="10">
        <f t="shared" si="4"/>
        <v>1</v>
      </c>
      <c r="X40" s="10">
        <f t="shared" si="2"/>
        <v>1</v>
      </c>
      <c r="Y40" s="10" t="str">
        <f t="shared" si="5"/>
        <v>E</v>
      </c>
      <c r="Z40" s="44" t="str">
        <f t="shared" si="6"/>
        <v>ELIGIBLE</v>
      </c>
      <c r="AA40" s="13"/>
    </row>
    <row r="41" spans="1:27" s="3" customFormat="1" ht="60" x14ac:dyDescent="0.25">
      <c r="A41" s="17">
        <v>40</v>
      </c>
      <c r="B41" s="17" t="s">
        <v>162</v>
      </c>
      <c r="C41" s="17" t="s">
        <v>20</v>
      </c>
      <c r="D41" s="17" t="s">
        <v>163</v>
      </c>
      <c r="E41" s="17">
        <v>0</v>
      </c>
      <c r="F41" s="17">
        <v>8.66</v>
      </c>
      <c r="G41" s="17">
        <v>0</v>
      </c>
      <c r="H41" s="17" t="s">
        <v>164</v>
      </c>
      <c r="I41" s="18">
        <v>32714</v>
      </c>
      <c r="J41" s="17" t="s">
        <v>40</v>
      </c>
      <c r="K41" s="17" t="s">
        <v>21</v>
      </c>
      <c r="L41" s="17">
        <v>6385411853</v>
      </c>
      <c r="M41" s="17" t="s">
        <v>165</v>
      </c>
      <c r="N41" s="17" t="s">
        <v>23</v>
      </c>
      <c r="O41" s="17" t="s">
        <v>24</v>
      </c>
      <c r="P41" s="19">
        <v>43782.967141203706</v>
      </c>
      <c r="Q41" s="17" t="s">
        <v>25</v>
      </c>
      <c r="R41" s="18">
        <v>43782</v>
      </c>
      <c r="S41" s="17">
        <v>1000</v>
      </c>
      <c r="T41" s="16">
        <f t="shared" si="0"/>
        <v>32</v>
      </c>
      <c r="U41" s="10">
        <f t="shared" si="1"/>
        <v>86.6</v>
      </c>
      <c r="V41" s="10">
        <f t="shared" si="3"/>
        <v>1</v>
      </c>
      <c r="W41" s="10">
        <f t="shared" si="4"/>
        <v>1</v>
      </c>
      <c r="X41" s="10">
        <f t="shared" si="2"/>
        <v>0</v>
      </c>
      <c r="Y41" s="10" t="str">
        <f t="shared" si="5"/>
        <v>E</v>
      </c>
      <c r="Z41" s="44" t="s">
        <v>1048</v>
      </c>
      <c r="AA41" s="13" t="s">
        <v>1057</v>
      </c>
    </row>
    <row r="42" spans="1:27" s="2" customFormat="1" ht="60" x14ac:dyDescent="0.25">
      <c r="A42" s="13">
        <v>41</v>
      </c>
      <c r="B42" s="13" t="s">
        <v>166</v>
      </c>
      <c r="C42" s="13" t="s">
        <v>20</v>
      </c>
      <c r="D42" s="13" t="s">
        <v>167</v>
      </c>
      <c r="E42" s="13">
        <v>56</v>
      </c>
      <c r="F42" s="13">
        <v>0</v>
      </c>
      <c r="G42" s="13">
        <v>6</v>
      </c>
      <c r="H42" s="13" t="s">
        <v>133</v>
      </c>
      <c r="I42" s="14">
        <v>33109</v>
      </c>
      <c r="J42" s="13" t="s">
        <v>19</v>
      </c>
      <c r="K42" s="13" t="s">
        <v>21</v>
      </c>
      <c r="L42" s="13">
        <v>9619475655</v>
      </c>
      <c r="M42" s="13" t="s">
        <v>168</v>
      </c>
      <c r="N42" s="13" t="s">
        <v>23</v>
      </c>
      <c r="O42" s="13" t="s">
        <v>24</v>
      </c>
      <c r="P42" s="15">
        <v>43782.982870370368</v>
      </c>
      <c r="Q42" s="13" t="s">
        <v>25</v>
      </c>
      <c r="R42" s="14">
        <v>43783</v>
      </c>
      <c r="S42" s="13">
        <v>1000</v>
      </c>
      <c r="T42" s="16">
        <f t="shared" si="0"/>
        <v>31</v>
      </c>
      <c r="U42" s="10">
        <f t="shared" si="1"/>
        <v>56</v>
      </c>
      <c r="V42" s="10">
        <f t="shared" si="3"/>
        <v>1</v>
      </c>
      <c r="W42" s="10">
        <f t="shared" si="4"/>
        <v>1</v>
      </c>
      <c r="X42" s="10">
        <f t="shared" si="2"/>
        <v>1</v>
      </c>
      <c r="Y42" s="10" t="str">
        <f t="shared" si="5"/>
        <v>E</v>
      </c>
      <c r="Z42" s="44" t="s">
        <v>1048</v>
      </c>
      <c r="AA42" s="13" t="s">
        <v>1057</v>
      </c>
    </row>
    <row r="43" spans="1:27" s="3" customFormat="1" ht="60" x14ac:dyDescent="0.25">
      <c r="A43" s="17">
        <v>42</v>
      </c>
      <c r="B43" s="17" t="s">
        <v>169</v>
      </c>
      <c r="C43" s="17" t="s">
        <v>60</v>
      </c>
      <c r="D43" s="17" t="s">
        <v>170</v>
      </c>
      <c r="E43" s="17">
        <v>73.73</v>
      </c>
      <c r="F43" s="17">
        <v>0</v>
      </c>
      <c r="G43" s="17">
        <v>4.2</v>
      </c>
      <c r="H43" s="17" t="s">
        <v>171</v>
      </c>
      <c r="I43" s="18">
        <v>32509</v>
      </c>
      <c r="J43" s="17" t="s">
        <v>19</v>
      </c>
      <c r="K43" s="17" t="s">
        <v>21</v>
      </c>
      <c r="L43" s="17">
        <v>7382440207</v>
      </c>
      <c r="M43" s="17" t="s">
        <v>172</v>
      </c>
      <c r="N43" s="17" t="s">
        <v>23</v>
      </c>
      <c r="O43" s="17" t="s">
        <v>24</v>
      </c>
      <c r="P43" s="19">
        <v>43783.538298611114</v>
      </c>
      <c r="Q43" s="17" t="s">
        <v>25</v>
      </c>
      <c r="R43" s="18">
        <v>43783</v>
      </c>
      <c r="S43" s="17">
        <v>500</v>
      </c>
      <c r="T43" s="16">
        <f t="shared" si="0"/>
        <v>32</v>
      </c>
      <c r="U43" s="10">
        <f t="shared" si="1"/>
        <v>73.73</v>
      </c>
      <c r="V43" s="10">
        <f t="shared" si="3"/>
        <v>1</v>
      </c>
      <c r="W43" s="10">
        <f t="shared" si="4"/>
        <v>1</v>
      </c>
      <c r="X43" s="10">
        <f t="shared" si="2"/>
        <v>1</v>
      </c>
      <c r="Y43" s="10" t="str">
        <f t="shared" si="5"/>
        <v>E</v>
      </c>
      <c r="Z43" s="44" t="s">
        <v>1048</v>
      </c>
      <c r="AA43" s="13" t="s">
        <v>1057</v>
      </c>
    </row>
    <row r="44" spans="1:27" s="2" customFormat="1" ht="60" x14ac:dyDescent="0.25">
      <c r="A44" s="13">
        <v>43</v>
      </c>
      <c r="B44" s="13" t="s">
        <v>173</v>
      </c>
      <c r="C44" s="13" t="s">
        <v>29</v>
      </c>
      <c r="D44" s="13" t="s">
        <v>174</v>
      </c>
      <c r="E44" s="13">
        <v>70.38</v>
      </c>
      <c r="F44" s="13">
        <v>0</v>
      </c>
      <c r="G44" s="13">
        <v>0</v>
      </c>
      <c r="H44" s="13" t="s">
        <v>18</v>
      </c>
      <c r="I44" s="14">
        <v>31589</v>
      </c>
      <c r="J44" s="13" t="s">
        <v>19</v>
      </c>
      <c r="K44" s="13" t="s">
        <v>21</v>
      </c>
      <c r="L44" s="13">
        <v>8597787575</v>
      </c>
      <c r="M44" s="13" t="s">
        <v>175</v>
      </c>
      <c r="N44" s="13" t="s">
        <v>23</v>
      </c>
      <c r="O44" s="13" t="s">
        <v>24</v>
      </c>
      <c r="P44" s="15">
        <v>43783.607893518521</v>
      </c>
      <c r="Q44" s="13" t="s">
        <v>25</v>
      </c>
      <c r="R44" s="14">
        <v>43784</v>
      </c>
      <c r="S44" s="13">
        <v>500</v>
      </c>
      <c r="T44" s="16">
        <f t="shared" si="0"/>
        <v>35</v>
      </c>
      <c r="U44" s="10">
        <f t="shared" si="1"/>
        <v>70.38</v>
      </c>
      <c r="V44" s="10">
        <f t="shared" si="3"/>
        <v>1</v>
      </c>
      <c r="W44" s="10">
        <f t="shared" si="4"/>
        <v>1</v>
      </c>
      <c r="X44" s="10">
        <f t="shared" si="2"/>
        <v>0</v>
      </c>
      <c r="Y44" s="10" t="str">
        <f t="shared" si="5"/>
        <v>E</v>
      </c>
      <c r="Z44" s="44" t="s">
        <v>1048</v>
      </c>
      <c r="AA44" s="13" t="s">
        <v>1057</v>
      </c>
    </row>
    <row r="45" spans="1:27" s="3" customFormat="1" x14ac:dyDescent="0.25">
      <c r="A45" s="17">
        <v>44</v>
      </c>
      <c r="B45" s="17" t="s">
        <v>176</v>
      </c>
      <c r="C45" s="17" t="s">
        <v>36</v>
      </c>
      <c r="D45" s="17" t="s">
        <v>177</v>
      </c>
      <c r="E45" s="17">
        <v>66</v>
      </c>
      <c r="F45" s="17">
        <v>0</v>
      </c>
      <c r="G45" s="17">
        <v>5.9</v>
      </c>
      <c r="H45" s="17" t="s">
        <v>55</v>
      </c>
      <c r="I45" s="18">
        <v>30665</v>
      </c>
      <c r="J45" s="17" t="s">
        <v>19</v>
      </c>
      <c r="K45" s="17" t="s">
        <v>21</v>
      </c>
      <c r="L45" s="17">
        <v>9903385148</v>
      </c>
      <c r="M45" s="17" t="s">
        <v>178</v>
      </c>
      <c r="N45" s="17" t="s">
        <v>23</v>
      </c>
      <c r="O45" s="17" t="s">
        <v>24</v>
      </c>
      <c r="P45" s="19">
        <v>43784.48238425926</v>
      </c>
      <c r="Q45" s="17" t="s">
        <v>25</v>
      </c>
      <c r="R45" s="18">
        <v>43788</v>
      </c>
      <c r="S45" s="17">
        <v>1000</v>
      </c>
      <c r="T45" s="16">
        <f t="shared" si="0"/>
        <v>37</v>
      </c>
      <c r="U45" s="10">
        <f t="shared" si="1"/>
        <v>66</v>
      </c>
      <c r="V45" s="10">
        <f t="shared" si="3"/>
        <v>0</v>
      </c>
      <c r="W45" s="10">
        <f t="shared" si="4"/>
        <v>1</v>
      </c>
      <c r="X45" s="10">
        <f t="shared" si="2"/>
        <v>1</v>
      </c>
      <c r="Y45" s="10" t="str">
        <f t="shared" si="5"/>
        <v>NE</v>
      </c>
      <c r="Z45" s="44" t="s">
        <v>1050</v>
      </c>
      <c r="AA45" s="17"/>
    </row>
    <row r="46" spans="1:27" s="2" customFormat="1" x14ac:dyDescent="0.25">
      <c r="A46" s="13">
        <v>45</v>
      </c>
      <c r="B46" s="13" t="s">
        <v>179</v>
      </c>
      <c r="C46" s="13" t="s">
        <v>36</v>
      </c>
      <c r="D46" s="13" t="s">
        <v>180</v>
      </c>
      <c r="E46" s="13">
        <v>0</v>
      </c>
      <c r="F46" s="13">
        <v>8.73</v>
      </c>
      <c r="G46" s="13">
        <v>5.6</v>
      </c>
      <c r="H46" s="13"/>
      <c r="I46" s="14">
        <v>31870</v>
      </c>
      <c r="J46" s="13" t="s">
        <v>19</v>
      </c>
      <c r="K46" s="13" t="s">
        <v>21</v>
      </c>
      <c r="L46" s="13">
        <v>7005682439</v>
      </c>
      <c r="M46" s="13" t="s">
        <v>181</v>
      </c>
      <c r="N46" s="13" t="s">
        <v>23</v>
      </c>
      <c r="O46" s="13" t="s">
        <v>24</v>
      </c>
      <c r="P46" s="15">
        <v>43784.491701388892</v>
      </c>
      <c r="Q46" s="13" t="s">
        <v>25</v>
      </c>
      <c r="R46" s="14">
        <v>43786</v>
      </c>
      <c r="S46" s="13">
        <v>1000</v>
      </c>
      <c r="T46" s="16">
        <f t="shared" si="0"/>
        <v>34</v>
      </c>
      <c r="U46" s="10">
        <f t="shared" si="1"/>
        <v>87.300000000000011</v>
      </c>
      <c r="V46" s="10">
        <f t="shared" si="3"/>
        <v>1</v>
      </c>
      <c r="W46" s="10">
        <f t="shared" si="4"/>
        <v>1</v>
      </c>
      <c r="X46" s="10">
        <f t="shared" si="2"/>
        <v>1</v>
      </c>
      <c r="Y46" s="10" t="str">
        <f t="shared" si="5"/>
        <v>E</v>
      </c>
      <c r="Z46" s="44" t="str">
        <f t="shared" si="6"/>
        <v>ELIGIBLE</v>
      </c>
      <c r="AA46" s="13"/>
    </row>
    <row r="47" spans="1:27" s="3" customFormat="1" x14ac:dyDescent="0.25">
      <c r="A47" s="17">
        <v>46</v>
      </c>
      <c r="B47" s="17" t="s">
        <v>182</v>
      </c>
      <c r="C47" s="17" t="s">
        <v>36</v>
      </c>
      <c r="D47" s="17" t="s">
        <v>183</v>
      </c>
      <c r="E47" s="17">
        <v>0</v>
      </c>
      <c r="F47" s="17">
        <v>7.5</v>
      </c>
      <c r="G47" s="17">
        <v>1</v>
      </c>
      <c r="H47" s="17" t="s">
        <v>28</v>
      </c>
      <c r="I47" s="18">
        <v>34547</v>
      </c>
      <c r="J47" s="17" t="s">
        <v>40</v>
      </c>
      <c r="K47" s="17" t="s">
        <v>21</v>
      </c>
      <c r="L47" s="17">
        <v>8837082293</v>
      </c>
      <c r="M47" s="17" t="s">
        <v>184</v>
      </c>
      <c r="N47" s="17" t="s">
        <v>23</v>
      </c>
      <c r="O47" s="17" t="s">
        <v>24</v>
      </c>
      <c r="P47" s="19">
        <v>43784.602569444447</v>
      </c>
      <c r="Q47" s="17" t="s">
        <v>25</v>
      </c>
      <c r="R47" s="18">
        <v>43794</v>
      </c>
      <c r="S47" s="17">
        <v>1000</v>
      </c>
      <c r="T47" s="16">
        <f t="shared" si="0"/>
        <v>27</v>
      </c>
      <c r="U47" s="10">
        <f t="shared" si="1"/>
        <v>75</v>
      </c>
      <c r="V47" s="10">
        <f t="shared" si="3"/>
        <v>1</v>
      </c>
      <c r="W47" s="10">
        <f t="shared" si="4"/>
        <v>1</v>
      </c>
      <c r="X47" s="10">
        <f t="shared" si="2"/>
        <v>0</v>
      </c>
      <c r="Y47" s="10" t="str">
        <f t="shared" si="5"/>
        <v>E</v>
      </c>
      <c r="Z47" s="44" t="str">
        <f t="shared" si="6"/>
        <v>ELIGIBLE</v>
      </c>
      <c r="AA47" s="17"/>
    </row>
    <row r="48" spans="1:27" s="2" customFormat="1" x14ac:dyDescent="0.25">
      <c r="A48" s="13">
        <v>47</v>
      </c>
      <c r="B48" s="13" t="s">
        <v>185</v>
      </c>
      <c r="C48" s="13" t="s">
        <v>36</v>
      </c>
      <c r="D48" s="13" t="s">
        <v>186</v>
      </c>
      <c r="E48" s="13">
        <v>78</v>
      </c>
      <c r="F48" s="13">
        <v>0</v>
      </c>
      <c r="G48" s="13">
        <v>5.2</v>
      </c>
      <c r="H48" s="13" t="s">
        <v>18</v>
      </c>
      <c r="I48" s="14">
        <v>32616</v>
      </c>
      <c r="J48" s="13" t="s">
        <v>40</v>
      </c>
      <c r="K48" s="13" t="s">
        <v>21</v>
      </c>
      <c r="L48" s="13">
        <v>9402121874</v>
      </c>
      <c r="M48" s="13" t="s">
        <v>187</v>
      </c>
      <c r="N48" s="13" t="s">
        <v>23</v>
      </c>
      <c r="O48" s="13" t="s">
        <v>24</v>
      </c>
      <c r="P48" s="15">
        <v>43784.65828703704</v>
      </c>
      <c r="Q48" s="13" t="s">
        <v>25</v>
      </c>
      <c r="R48" s="14">
        <v>43784</v>
      </c>
      <c r="S48" s="13">
        <v>1000</v>
      </c>
      <c r="T48" s="16">
        <f t="shared" si="0"/>
        <v>32</v>
      </c>
      <c r="U48" s="10">
        <f t="shared" si="1"/>
        <v>78</v>
      </c>
      <c r="V48" s="10">
        <f t="shared" si="3"/>
        <v>1</v>
      </c>
      <c r="W48" s="10">
        <f t="shared" si="4"/>
        <v>1</v>
      </c>
      <c r="X48" s="10">
        <f t="shared" si="2"/>
        <v>1</v>
      </c>
      <c r="Y48" s="10" t="str">
        <f t="shared" si="5"/>
        <v>E</v>
      </c>
      <c r="Z48" s="44" t="str">
        <f t="shared" si="6"/>
        <v>ELIGIBLE</v>
      </c>
      <c r="AA48" s="13"/>
    </row>
    <row r="49" spans="1:27" s="3" customFormat="1" x14ac:dyDescent="0.25">
      <c r="A49" s="17">
        <v>48</v>
      </c>
      <c r="B49" s="17" t="s">
        <v>188</v>
      </c>
      <c r="C49" s="17" t="s">
        <v>36</v>
      </c>
      <c r="D49" s="17" t="s">
        <v>189</v>
      </c>
      <c r="E49" s="17">
        <v>63.6</v>
      </c>
      <c r="F49" s="17">
        <v>0</v>
      </c>
      <c r="G49" s="17">
        <v>4</v>
      </c>
      <c r="H49" s="17" t="s">
        <v>55</v>
      </c>
      <c r="I49" s="18">
        <v>32984</v>
      </c>
      <c r="J49" s="17" t="s">
        <v>19</v>
      </c>
      <c r="K49" s="17" t="s">
        <v>21</v>
      </c>
      <c r="L49" s="17">
        <v>9378068608</v>
      </c>
      <c r="M49" s="17" t="s">
        <v>190</v>
      </c>
      <c r="N49" s="17" t="s">
        <v>23</v>
      </c>
      <c r="O49" s="17" t="s">
        <v>24</v>
      </c>
      <c r="P49" s="19">
        <v>43784.794849537036</v>
      </c>
      <c r="Q49" s="17" t="s">
        <v>25</v>
      </c>
      <c r="R49" s="18">
        <v>43784</v>
      </c>
      <c r="S49" s="17">
        <v>1000</v>
      </c>
      <c r="T49" s="16">
        <f t="shared" si="0"/>
        <v>31</v>
      </c>
      <c r="U49" s="10">
        <f t="shared" si="1"/>
        <v>63.6</v>
      </c>
      <c r="V49" s="10">
        <f t="shared" si="3"/>
        <v>1</v>
      </c>
      <c r="W49" s="10">
        <f t="shared" si="4"/>
        <v>1</v>
      </c>
      <c r="X49" s="10">
        <f t="shared" si="2"/>
        <v>1</v>
      </c>
      <c r="Y49" s="10" t="str">
        <f t="shared" si="5"/>
        <v>E</v>
      </c>
      <c r="Z49" s="44" t="str">
        <f t="shared" si="6"/>
        <v>ELIGIBLE</v>
      </c>
      <c r="AA49" s="17"/>
    </row>
    <row r="50" spans="1:27" s="2" customFormat="1" ht="60" x14ac:dyDescent="0.25">
      <c r="A50" s="13">
        <v>49</v>
      </c>
      <c r="B50" s="13" t="s">
        <v>191</v>
      </c>
      <c r="C50" s="13" t="s">
        <v>20</v>
      </c>
      <c r="D50" s="13" t="s">
        <v>192</v>
      </c>
      <c r="E50" s="13">
        <v>81.7</v>
      </c>
      <c r="F50" s="13">
        <v>0</v>
      </c>
      <c r="G50" s="13">
        <v>6.9</v>
      </c>
      <c r="H50" s="13" t="s">
        <v>88</v>
      </c>
      <c r="I50" s="14">
        <v>32567</v>
      </c>
      <c r="J50" s="13" t="s">
        <v>40</v>
      </c>
      <c r="K50" s="13" t="s">
        <v>21</v>
      </c>
      <c r="L50" s="13">
        <v>8791580981</v>
      </c>
      <c r="M50" s="13" t="s">
        <v>193</v>
      </c>
      <c r="N50" s="13" t="s">
        <v>23</v>
      </c>
      <c r="O50" s="13" t="s">
        <v>24</v>
      </c>
      <c r="P50" s="15">
        <v>43784.854525462964</v>
      </c>
      <c r="Q50" s="13" t="s">
        <v>25</v>
      </c>
      <c r="R50" s="14">
        <v>43784</v>
      </c>
      <c r="S50" s="13">
        <v>1000</v>
      </c>
      <c r="T50" s="16">
        <f t="shared" si="0"/>
        <v>32</v>
      </c>
      <c r="U50" s="10">
        <f t="shared" si="1"/>
        <v>81.7</v>
      </c>
      <c r="V50" s="10">
        <f t="shared" si="3"/>
        <v>1</v>
      </c>
      <c r="W50" s="10">
        <f t="shared" si="4"/>
        <v>1</v>
      </c>
      <c r="X50" s="10">
        <f t="shared" si="2"/>
        <v>1</v>
      </c>
      <c r="Y50" s="10" t="str">
        <f t="shared" si="5"/>
        <v>E</v>
      </c>
      <c r="Z50" s="44" t="s">
        <v>1048</v>
      </c>
      <c r="AA50" s="13" t="s">
        <v>1057</v>
      </c>
    </row>
    <row r="51" spans="1:27" s="3" customFormat="1" x14ac:dyDescent="0.25">
      <c r="A51" s="17">
        <v>50</v>
      </c>
      <c r="B51" s="17" t="s">
        <v>194</v>
      </c>
      <c r="C51" s="17" t="s">
        <v>36</v>
      </c>
      <c r="D51" s="17" t="s">
        <v>195</v>
      </c>
      <c r="E51" s="17">
        <v>68.58</v>
      </c>
      <c r="F51" s="17">
        <v>0</v>
      </c>
      <c r="G51" s="17">
        <v>3.9</v>
      </c>
      <c r="H51" s="17" t="s">
        <v>72</v>
      </c>
      <c r="I51" s="18">
        <v>32288</v>
      </c>
      <c r="J51" s="17" t="s">
        <v>19</v>
      </c>
      <c r="K51" s="17" t="s">
        <v>21</v>
      </c>
      <c r="L51" s="17">
        <v>9525871500</v>
      </c>
      <c r="M51" s="17" t="s">
        <v>196</v>
      </c>
      <c r="N51" s="17" t="s">
        <v>23</v>
      </c>
      <c r="O51" s="17" t="s">
        <v>24</v>
      </c>
      <c r="P51" s="19">
        <v>43785.239224537036</v>
      </c>
      <c r="Q51" s="17" t="s">
        <v>25</v>
      </c>
      <c r="R51" s="18">
        <v>43785</v>
      </c>
      <c r="S51" s="17">
        <v>1000</v>
      </c>
      <c r="T51" s="16">
        <f t="shared" si="0"/>
        <v>33</v>
      </c>
      <c r="U51" s="12">
        <f t="shared" si="1"/>
        <v>68.58</v>
      </c>
      <c r="V51" s="10">
        <f t="shared" si="3"/>
        <v>1</v>
      </c>
      <c r="W51" s="10">
        <f t="shared" si="4"/>
        <v>1</v>
      </c>
      <c r="X51" s="10">
        <f t="shared" si="2"/>
        <v>1</v>
      </c>
      <c r="Y51" s="10" t="str">
        <f t="shared" si="5"/>
        <v>E</v>
      </c>
      <c r="Z51" s="44" t="str">
        <f t="shared" si="6"/>
        <v>ELIGIBLE</v>
      </c>
      <c r="AA51" s="17"/>
    </row>
    <row r="52" spans="1:27" s="2" customFormat="1" ht="60" x14ac:dyDescent="0.25">
      <c r="A52" s="13">
        <v>51</v>
      </c>
      <c r="B52" s="13" t="s">
        <v>197</v>
      </c>
      <c r="C52" s="13" t="s">
        <v>20</v>
      </c>
      <c r="D52" s="13" t="s">
        <v>198</v>
      </c>
      <c r="E52" s="13">
        <v>61.4</v>
      </c>
      <c r="F52" s="13">
        <v>0</v>
      </c>
      <c r="G52" s="13">
        <v>6</v>
      </c>
      <c r="H52" s="13" t="s">
        <v>28</v>
      </c>
      <c r="I52" s="14">
        <v>32549</v>
      </c>
      <c r="J52" s="13" t="s">
        <v>19</v>
      </c>
      <c r="K52" s="13" t="s">
        <v>21</v>
      </c>
      <c r="L52" s="13">
        <v>8132940622</v>
      </c>
      <c r="M52" s="13" t="s">
        <v>199</v>
      </c>
      <c r="N52" s="13" t="s">
        <v>23</v>
      </c>
      <c r="O52" s="13" t="s">
        <v>24</v>
      </c>
      <c r="P52" s="15">
        <v>43785.505694444444</v>
      </c>
      <c r="Q52" s="13" t="s">
        <v>25</v>
      </c>
      <c r="R52" s="14">
        <v>43785</v>
      </c>
      <c r="S52" s="13">
        <v>1000</v>
      </c>
      <c r="T52" s="16">
        <f t="shared" si="0"/>
        <v>32</v>
      </c>
      <c r="U52" s="10">
        <f t="shared" si="1"/>
        <v>61.4</v>
      </c>
      <c r="V52" s="10">
        <f t="shared" si="3"/>
        <v>1</v>
      </c>
      <c r="W52" s="10">
        <f t="shared" si="4"/>
        <v>1</v>
      </c>
      <c r="X52" s="10">
        <f t="shared" si="2"/>
        <v>1</v>
      </c>
      <c r="Y52" s="10" t="str">
        <f t="shared" si="5"/>
        <v>E</v>
      </c>
      <c r="Z52" s="44" t="s">
        <v>1048</v>
      </c>
      <c r="AA52" s="13" t="s">
        <v>1057</v>
      </c>
    </row>
    <row r="53" spans="1:27" s="5" customFormat="1" ht="60" x14ac:dyDescent="0.25">
      <c r="A53" s="17">
        <v>52</v>
      </c>
      <c r="B53" s="17" t="s">
        <v>200</v>
      </c>
      <c r="C53" s="17" t="s">
        <v>20</v>
      </c>
      <c r="D53" s="17" t="s">
        <v>201</v>
      </c>
      <c r="E53" s="17">
        <v>67.75</v>
      </c>
      <c r="F53" s="17">
        <v>0</v>
      </c>
      <c r="G53" s="17">
        <v>12</v>
      </c>
      <c r="H53" s="17" t="s">
        <v>202</v>
      </c>
      <c r="I53" s="18">
        <v>25709</v>
      </c>
      <c r="J53" s="17" t="s">
        <v>19</v>
      </c>
      <c r="K53" s="17" t="s">
        <v>134</v>
      </c>
      <c r="L53" s="17">
        <v>8504913287</v>
      </c>
      <c r="M53" s="17" t="s">
        <v>203</v>
      </c>
      <c r="N53" s="17" t="s">
        <v>23</v>
      </c>
      <c r="O53" s="17" t="s">
        <v>24</v>
      </c>
      <c r="P53" s="19">
        <v>43785.562083333331</v>
      </c>
      <c r="Q53" s="17" t="s">
        <v>136</v>
      </c>
      <c r="R53" s="17" t="s">
        <v>136</v>
      </c>
      <c r="S53" s="17"/>
      <c r="T53" s="16">
        <f t="shared" si="0"/>
        <v>51</v>
      </c>
      <c r="U53" s="10">
        <f t="shared" si="1"/>
        <v>67.75</v>
      </c>
      <c r="V53" s="10">
        <f t="shared" si="3"/>
        <v>0</v>
      </c>
      <c r="W53" s="10">
        <f t="shared" si="4"/>
        <v>1</v>
      </c>
      <c r="X53" s="10">
        <f t="shared" si="2"/>
        <v>1</v>
      </c>
      <c r="Y53" s="10" t="str">
        <f t="shared" si="5"/>
        <v>NE</v>
      </c>
      <c r="Z53" s="44" t="s">
        <v>1048</v>
      </c>
      <c r="AA53" s="13" t="s">
        <v>1057</v>
      </c>
    </row>
    <row r="54" spans="1:27" s="2" customFormat="1" ht="60" x14ac:dyDescent="0.25">
      <c r="A54" s="13">
        <v>53</v>
      </c>
      <c r="B54" s="13" t="s">
        <v>204</v>
      </c>
      <c r="C54" s="13" t="s">
        <v>20</v>
      </c>
      <c r="D54" s="13" t="s">
        <v>205</v>
      </c>
      <c r="E54" s="13">
        <v>65.86</v>
      </c>
      <c r="F54" s="13">
        <v>0</v>
      </c>
      <c r="G54" s="13">
        <v>0</v>
      </c>
      <c r="H54" s="13" t="s">
        <v>206</v>
      </c>
      <c r="I54" s="14">
        <v>33642</v>
      </c>
      <c r="J54" s="13" t="s">
        <v>19</v>
      </c>
      <c r="K54" s="13" t="s">
        <v>21</v>
      </c>
      <c r="L54" s="13">
        <v>9971580500</v>
      </c>
      <c r="M54" s="13" t="s">
        <v>207</v>
      </c>
      <c r="N54" s="13" t="s">
        <v>23</v>
      </c>
      <c r="O54" s="13" t="s">
        <v>24</v>
      </c>
      <c r="P54" s="15">
        <v>43785.648622685185</v>
      </c>
      <c r="Q54" s="13" t="s">
        <v>25</v>
      </c>
      <c r="R54" s="14">
        <v>43788</v>
      </c>
      <c r="S54" s="13">
        <v>1000</v>
      </c>
      <c r="T54" s="16">
        <f t="shared" si="0"/>
        <v>29</v>
      </c>
      <c r="U54" s="10">
        <f t="shared" si="1"/>
        <v>65.86</v>
      </c>
      <c r="V54" s="10">
        <f t="shared" si="3"/>
        <v>1</v>
      </c>
      <c r="W54" s="10">
        <f t="shared" si="4"/>
        <v>1</v>
      </c>
      <c r="X54" s="10">
        <f t="shared" si="2"/>
        <v>0</v>
      </c>
      <c r="Y54" s="10" t="str">
        <f t="shared" si="5"/>
        <v>E</v>
      </c>
      <c r="Z54" s="44" t="s">
        <v>1048</v>
      </c>
      <c r="AA54" s="13" t="s">
        <v>1057</v>
      </c>
    </row>
    <row r="55" spans="1:27" s="3" customFormat="1" x14ac:dyDescent="0.25">
      <c r="A55" s="17">
        <v>54</v>
      </c>
      <c r="B55" s="17" t="s">
        <v>208</v>
      </c>
      <c r="C55" s="17" t="s">
        <v>36</v>
      </c>
      <c r="D55" s="17" t="s">
        <v>209</v>
      </c>
      <c r="E55" s="17">
        <v>65.8</v>
      </c>
      <c r="F55" s="17">
        <v>0</v>
      </c>
      <c r="G55" s="17">
        <v>3.5</v>
      </c>
      <c r="H55" s="17" t="s">
        <v>210</v>
      </c>
      <c r="I55" s="18">
        <v>33953</v>
      </c>
      <c r="J55" s="17" t="s">
        <v>19</v>
      </c>
      <c r="K55" s="17" t="s">
        <v>21</v>
      </c>
      <c r="L55" s="17">
        <v>7399396834</v>
      </c>
      <c r="M55" s="17" t="s">
        <v>211</v>
      </c>
      <c r="N55" s="17" t="s">
        <v>23</v>
      </c>
      <c r="O55" s="17" t="s">
        <v>24</v>
      </c>
      <c r="P55" s="19">
        <v>43785.650335648148</v>
      </c>
      <c r="Q55" s="17" t="s">
        <v>25</v>
      </c>
      <c r="R55" s="18">
        <v>43785</v>
      </c>
      <c r="S55" s="17">
        <v>1000</v>
      </c>
      <c r="T55" s="16">
        <f t="shared" si="0"/>
        <v>28</v>
      </c>
      <c r="U55" s="10">
        <f t="shared" si="1"/>
        <v>65.8</v>
      </c>
      <c r="V55" s="10">
        <f t="shared" si="3"/>
        <v>1</v>
      </c>
      <c r="W55" s="10">
        <f t="shared" si="4"/>
        <v>1</v>
      </c>
      <c r="X55" s="10">
        <f t="shared" si="2"/>
        <v>1</v>
      </c>
      <c r="Y55" s="10" t="str">
        <f t="shared" si="5"/>
        <v>E</v>
      </c>
      <c r="Z55" s="44" t="str">
        <f t="shared" si="6"/>
        <v>ELIGIBLE</v>
      </c>
      <c r="AA55" s="17"/>
    </row>
    <row r="56" spans="1:27" s="2" customFormat="1" ht="60" x14ac:dyDescent="0.25">
      <c r="A56" s="13">
        <v>55</v>
      </c>
      <c r="B56" s="13" t="s">
        <v>212</v>
      </c>
      <c r="C56" s="13" t="s">
        <v>20</v>
      </c>
      <c r="D56" s="13" t="s">
        <v>213</v>
      </c>
      <c r="E56" s="13">
        <v>77.03</v>
      </c>
      <c r="F56" s="13">
        <v>0</v>
      </c>
      <c r="G56" s="13">
        <v>4.2</v>
      </c>
      <c r="H56" s="13" t="s">
        <v>18</v>
      </c>
      <c r="I56" s="14">
        <v>32996</v>
      </c>
      <c r="J56" s="13" t="s">
        <v>40</v>
      </c>
      <c r="K56" s="13" t="s">
        <v>21</v>
      </c>
      <c r="L56" s="13">
        <v>8794232427</v>
      </c>
      <c r="M56" s="13" t="s">
        <v>214</v>
      </c>
      <c r="N56" s="13" t="s">
        <v>23</v>
      </c>
      <c r="O56" s="13" t="s">
        <v>24</v>
      </c>
      <c r="P56" s="15">
        <v>43785.975393518522</v>
      </c>
      <c r="Q56" s="13" t="s">
        <v>25</v>
      </c>
      <c r="R56" s="14">
        <v>43787</v>
      </c>
      <c r="S56" s="13">
        <v>1000</v>
      </c>
      <c r="T56" s="16">
        <f t="shared" si="0"/>
        <v>31</v>
      </c>
      <c r="U56" s="10">
        <f t="shared" si="1"/>
        <v>77.03</v>
      </c>
      <c r="V56" s="10">
        <f t="shared" si="3"/>
        <v>1</v>
      </c>
      <c r="W56" s="10">
        <f t="shared" si="4"/>
        <v>1</v>
      </c>
      <c r="X56" s="10">
        <f t="shared" si="2"/>
        <v>1</v>
      </c>
      <c r="Y56" s="10" t="str">
        <f t="shared" si="5"/>
        <v>E</v>
      </c>
      <c r="Z56" s="44" t="s">
        <v>1048</v>
      </c>
      <c r="AA56" s="13" t="s">
        <v>1057</v>
      </c>
    </row>
    <row r="57" spans="1:27" s="3" customFormat="1" ht="60" x14ac:dyDescent="0.25">
      <c r="A57" s="17">
        <v>56</v>
      </c>
      <c r="B57" s="17" t="s">
        <v>215</v>
      </c>
      <c r="C57" s="17" t="s">
        <v>20</v>
      </c>
      <c r="D57" s="17" t="s">
        <v>216</v>
      </c>
      <c r="E57" s="17">
        <v>60.13</v>
      </c>
      <c r="F57" s="17">
        <v>0</v>
      </c>
      <c r="G57" s="17">
        <v>6.2</v>
      </c>
      <c r="H57" s="17" t="s">
        <v>28</v>
      </c>
      <c r="I57" s="18">
        <v>31148</v>
      </c>
      <c r="J57" s="17" t="s">
        <v>40</v>
      </c>
      <c r="K57" s="17" t="s">
        <v>21</v>
      </c>
      <c r="L57" s="17">
        <v>9774425616</v>
      </c>
      <c r="M57" s="17" t="s">
        <v>217</v>
      </c>
      <c r="N57" s="17" t="s">
        <v>23</v>
      </c>
      <c r="O57" s="17" t="s">
        <v>24</v>
      </c>
      <c r="P57" s="19">
        <v>43786.551504629628</v>
      </c>
      <c r="Q57" s="17" t="s">
        <v>25</v>
      </c>
      <c r="R57" s="18">
        <v>43786</v>
      </c>
      <c r="S57" s="17">
        <v>1000</v>
      </c>
      <c r="T57" s="16">
        <f t="shared" si="0"/>
        <v>36</v>
      </c>
      <c r="U57" s="10">
        <f t="shared" si="1"/>
        <v>60.13</v>
      </c>
      <c r="V57" s="10">
        <f t="shared" si="3"/>
        <v>0</v>
      </c>
      <c r="W57" s="10">
        <f t="shared" si="4"/>
        <v>1</v>
      </c>
      <c r="X57" s="10">
        <f t="shared" si="2"/>
        <v>1</v>
      </c>
      <c r="Y57" s="10" t="str">
        <f t="shared" si="5"/>
        <v>NE</v>
      </c>
      <c r="Z57" s="44" t="s">
        <v>1048</v>
      </c>
      <c r="AA57" s="13" t="s">
        <v>1057</v>
      </c>
    </row>
    <row r="58" spans="1:27" s="2" customFormat="1" ht="60" x14ac:dyDescent="0.25">
      <c r="A58" s="13">
        <v>57</v>
      </c>
      <c r="B58" s="13" t="s">
        <v>218</v>
      </c>
      <c r="C58" s="13" t="s">
        <v>20</v>
      </c>
      <c r="D58" s="13" t="s">
        <v>219</v>
      </c>
      <c r="E58" s="13">
        <v>0</v>
      </c>
      <c r="F58" s="13">
        <v>8.06</v>
      </c>
      <c r="G58" s="13">
        <v>7.16</v>
      </c>
      <c r="H58" s="13" t="s">
        <v>72</v>
      </c>
      <c r="I58" s="14">
        <v>31746</v>
      </c>
      <c r="J58" s="13" t="s">
        <v>19</v>
      </c>
      <c r="K58" s="13" t="s">
        <v>21</v>
      </c>
      <c r="L58" s="13">
        <v>8056914151</v>
      </c>
      <c r="M58" s="13" t="s">
        <v>220</v>
      </c>
      <c r="N58" s="13" t="s">
        <v>23</v>
      </c>
      <c r="O58" s="13" t="s">
        <v>24</v>
      </c>
      <c r="P58" s="15">
        <v>43786.828969907408</v>
      </c>
      <c r="Q58" s="13" t="s">
        <v>25</v>
      </c>
      <c r="R58" s="14">
        <v>43798</v>
      </c>
      <c r="S58" s="13">
        <v>1000</v>
      </c>
      <c r="T58" s="16">
        <f t="shared" si="0"/>
        <v>34</v>
      </c>
      <c r="U58" s="10">
        <f t="shared" si="1"/>
        <v>80.600000000000009</v>
      </c>
      <c r="V58" s="10">
        <f t="shared" si="3"/>
        <v>1</v>
      </c>
      <c r="W58" s="10">
        <f t="shared" si="4"/>
        <v>1</v>
      </c>
      <c r="X58" s="10">
        <f t="shared" si="2"/>
        <v>1</v>
      </c>
      <c r="Y58" s="10" t="str">
        <f t="shared" si="5"/>
        <v>E</v>
      </c>
      <c r="Z58" s="44" t="s">
        <v>1048</v>
      </c>
      <c r="AA58" s="13" t="s">
        <v>1057</v>
      </c>
    </row>
    <row r="59" spans="1:27" s="3" customFormat="1" ht="60" x14ac:dyDescent="0.25">
      <c r="A59" s="17">
        <v>58</v>
      </c>
      <c r="B59" s="17" t="s">
        <v>221</v>
      </c>
      <c r="C59" s="17" t="s">
        <v>20</v>
      </c>
      <c r="D59" s="17" t="s">
        <v>222</v>
      </c>
      <c r="E59" s="17">
        <v>82.6</v>
      </c>
      <c r="F59" s="17">
        <v>0</v>
      </c>
      <c r="G59" s="17">
        <v>0</v>
      </c>
      <c r="H59" s="17" t="s">
        <v>88</v>
      </c>
      <c r="I59" s="18">
        <v>33859</v>
      </c>
      <c r="J59" s="17" t="s">
        <v>19</v>
      </c>
      <c r="K59" s="17" t="s">
        <v>21</v>
      </c>
      <c r="L59" s="17">
        <v>9458224303</v>
      </c>
      <c r="M59" s="17" t="s">
        <v>223</v>
      </c>
      <c r="N59" s="17" t="s">
        <v>23</v>
      </c>
      <c r="O59" s="17" t="s">
        <v>24</v>
      </c>
      <c r="P59" s="19">
        <v>43786.928993055553</v>
      </c>
      <c r="Q59" s="17" t="s">
        <v>25</v>
      </c>
      <c r="R59" s="18">
        <v>43787</v>
      </c>
      <c r="S59" s="17">
        <v>1000</v>
      </c>
      <c r="T59" s="16">
        <f t="shared" si="0"/>
        <v>29</v>
      </c>
      <c r="U59" s="10">
        <f t="shared" si="1"/>
        <v>82.6</v>
      </c>
      <c r="V59" s="10">
        <f t="shared" si="3"/>
        <v>1</v>
      </c>
      <c r="W59" s="10">
        <f t="shared" si="4"/>
        <v>1</v>
      </c>
      <c r="X59" s="10">
        <f t="shared" si="2"/>
        <v>0</v>
      </c>
      <c r="Y59" s="10" t="str">
        <f t="shared" si="5"/>
        <v>E</v>
      </c>
      <c r="Z59" s="44" t="s">
        <v>1048</v>
      </c>
      <c r="AA59" s="13" t="s">
        <v>1057</v>
      </c>
    </row>
    <row r="60" spans="1:27" s="2" customFormat="1" ht="60" x14ac:dyDescent="0.25">
      <c r="A60" s="13">
        <v>59</v>
      </c>
      <c r="B60" s="13" t="s">
        <v>224</v>
      </c>
      <c r="C60" s="13" t="s">
        <v>20</v>
      </c>
      <c r="D60" s="13" t="s">
        <v>225</v>
      </c>
      <c r="E60" s="13">
        <v>0</v>
      </c>
      <c r="F60" s="13">
        <v>5.63</v>
      </c>
      <c r="G60" s="13">
        <v>8.5</v>
      </c>
      <c r="H60" s="13" t="s">
        <v>64</v>
      </c>
      <c r="I60" s="14">
        <v>30774</v>
      </c>
      <c r="J60" s="13" t="s">
        <v>19</v>
      </c>
      <c r="K60" s="13" t="s">
        <v>21</v>
      </c>
      <c r="L60" s="13">
        <v>9766688571</v>
      </c>
      <c r="M60" s="13" t="s">
        <v>226</v>
      </c>
      <c r="N60" s="13" t="s">
        <v>23</v>
      </c>
      <c r="O60" s="13" t="s">
        <v>24</v>
      </c>
      <c r="P60" s="15">
        <v>43787.437719907408</v>
      </c>
      <c r="Q60" s="13" t="s">
        <v>25</v>
      </c>
      <c r="R60" s="14">
        <v>43787</v>
      </c>
      <c r="S60" s="13">
        <v>1000</v>
      </c>
      <c r="T60" s="16">
        <f t="shared" si="0"/>
        <v>37</v>
      </c>
      <c r="U60" s="10">
        <f t="shared" si="1"/>
        <v>56.3</v>
      </c>
      <c r="V60" s="10">
        <f t="shared" si="3"/>
        <v>0</v>
      </c>
      <c r="W60" s="10">
        <f t="shared" si="4"/>
        <v>1</v>
      </c>
      <c r="X60" s="10">
        <f t="shared" si="2"/>
        <v>1</v>
      </c>
      <c r="Y60" s="10" t="str">
        <f t="shared" si="5"/>
        <v>NE</v>
      </c>
      <c r="Z60" s="44" t="s">
        <v>1048</v>
      </c>
      <c r="AA60" s="13" t="s">
        <v>1057</v>
      </c>
    </row>
    <row r="61" spans="1:27" s="3" customFormat="1" x14ac:dyDescent="0.25">
      <c r="A61" s="17">
        <v>60</v>
      </c>
      <c r="B61" s="17" t="s">
        <v>227</v>
      </c>
      <c r="C61" s="17" t="s">
        <v>36</v>
      </c>
      <c r="D61" s="17" t="s">
        <v>228</v>
      </c>
      <c r="E61" s="17">
        <v>35</v>
      </c>
      <c r="F61" s="17">
        <v>0</v>
      </c>
      <c r="G61" s="17">
        <v>3</v>
      </c>
      <c r="H61" s="17" t="s">
        <v>28</v>
      </c>
      <c r="I61" s="18">
        <v>33601</v>
      </c>
      <c r="J61" s="17" t="s">
        <v>19</v>
      </c>
      <c r="K61" s="17" t="s">
        <v>21</v>
      </c>
      <c r="L61" s="17">
        <v>9436778138</v>
      </c>
      <c r="M61" s="17" t="s">
        <v>229</v>
      </c>
      <c r="N61" s="17" t="s">
        <v>23</v>
      </c>
      <c r="O61" s="17" t="s">
        <v>24</v>
      </c>
      <c r="P61" s="19">
        <v>43787.544502314813</v>
      </c>
      <c r="Q61" s="17" t="s">
        <v>25</v>
      </c>
      <c r="R61" s="18">
        <v>43787</v>
      </c>
      <c r="S61" s="17">
        <v>1000</v>
      </c>
      <c r="T61" s="16">
        <f t="shared" si="0"/>
        <v>29</v>
      </c>
      <c r="U61" s="10">
        <f t="shared" si="1"/>
        <v>35</v>
      </c>
      <c r="V61" s="10">
        <f t="shared" si="3"/>
        <v>1</v>
      </c>
      <c r="W61" s="10">
        <f t="shared" si="4"/>
        <v>0</v>
      </c>
      <c r="X61" s="10">
        <f t="shared" si="2"/>
        <v>1</v>
      </c>
      <c r="Y61" s="10" t="str">
        <f t="shared" si="5"/>
        <v>E</v>
      </c>
      <c r="Z61" s="44" t="str">
        <f t="shared" si="6"/>
        <v>ELIGIBLE</v>
      </c>
      <c r="AA61" s="17"/>
    </row>
    <row r="62" spans="1:27" s="2" customFormat="1" ht="60" x14ac:dyDescent="0.25">
      <c r="A62" s="13">
        <v>61</v>
      </c>
      <c r="B62" s="13" t="s">
        <v>230</v>
      </c>
      <c r="C62" s="13" t="s">
        <v>29</v>
      </c>
      <c r="D62" s="13" t="s">
        <v>231</v>
      </c>
      <c r="E62" s="13">
        <v>60</v>
      </c>
      <c r="F62" s="13">
        <v>0</v>
      </c>
      <c r="G62" s="13">
        <v>4.0999999999999996</v>
      </c>
      <c r="H62" s="13" t="s">
        <v>18</v>
      </c>
      <c r="I62" s="14">
        <v>33599</v>
      </c>
      <c r="J62" s="13" t="s">
        <v>19</v>
      </c>
      <c r="K62" s="13" t="s">
        <v>21</v>
      </c>
      <c r="L62" s="13">
        <v>7338673344</v>
      </c>
      <c r="M62" s="13" t="s">
        <v>232</v>
      </c>
      <c r="N62" s="13" t="s">
        <v>23</v>
      </c>
      <c r="O62" s="13" t="s">
        <v>24</v>
      </c>
      <c r="P62" s="15">
        <v>43787.668136574073</v>
      </c>
      <c r="Q62" s="13" t="s">
        <v>25</v>
      </c>
      <c r="R62" s="14">
        <v>43787</v>
      </c>
      <c r="S62" s="13">
        <v>500</v>
      </c>
      <c r="T62" s="16">
        <f t="shared" si="0"/>
        <v>29</v>
      </c>
      <c r="U62" s="10">
        <f t="shared" si="1"/>
        <v>60</v>
      </c>
      <c r="V62" s="10">
        <f t="shared" si="3"/>
        <v>1</v>
      </c>
      <c r="W62" s="10">
        <f t="shared" si="4"/>
        <v>1</v>
      </c>
      <c r="X62" s="10">
        <f t="shared" si="2"/>
        <v>1</v>
      </c>
      <c r="Y62" s="10" t="str">
        <f t="shared" si="5"/>
        <v>E</v>
      </c>
      <c r="Z62" s="44" t="s">
        <v>1048</v>
      </c>
      <c r="AA62" s="13" t="s">
        <v>1057</v>
      </c>
    </row>
    <row r="63" spans="1:27" s="3" customFormat="1" ht="90" x14ac:dyDescent="0.25">
      <c r="A63" s="17">
        <v>62</v>
      </c>
      <c r="B63" s="17" t="s">
        <v>233</v>
      </c>
      <c r="C63" s="17" t="s">
        <v>36</v>
      </c>
      <c r="D63" s="17" t="s">
        <v>234</v>
      </c>
      <c r="E63" s="17">
        <v>0</v>
      </c>
      <c r="F63" s="17">
        <v>0</v>
      </c>
      <c r="G63" s="17">
        <v>5</v>
      </c>
      <c r="H63" s="17" t="s">
        <v>235</v>
      </c>
      <c r="I63" s="18">
        <v>30931</v>
      </c>
      <c r="J63" s="17" t="s">
        <v>19</v>
      </c>
      <c r="K63" s="17" t="s">
        <v>21</v>
      </c>
      <c r="L63" s="17">
        <v>9863141762</v>
      </c>
      <c r="M63" s="17" t="s">
        <v>236</v>
      </c>
      <c r="N63" s="17" t="s">
        <v>23</v>
      </c>
      <c r="O63" s="17" t="s">
        <v>24</v>
      </c>
      <c r="P63" s="19">
        <v>43787.727800925924</v>
      </c>
      <c r="Q63" s="17" t="s">
        <v>25</v>
      </c>
      <c r="R63" s="18">
        <v>43787</v>
      </c>
      <c r="S63" s="17">
        <v>1000</v>
      </c>
      <c r="T63" s="16">
        <f t="shared" si="0"/>
        <v>37</v>
      </c>
      <c r="U63" s="10">
        <f t="shared" si="1"/>
        <v>0</v>
      </c>
      <c r="V63" s="10">
        <f t="shared" si="3"/>
        <v>0</v>
      </c>
      <c r="W63" s="10">
        <f t="shared" si="4"/>
        <v>0</v>
      </c>
      <c r="X63" s="10">
        <f t="shared" si="2"/>
        <v>1</v>
      </c>
      <c r="Y63" s="10" t="str">
        <f t="shared" si="5"/>
        <v>NE</v>
      </c>
      <c r="Z63" s="44" t="s">
        <v>1046</v>
      </c>
      <c r="AA63" s="17"/>
    </row>
    <row r="64" spans="1:27" s="2" customFormat="1" ht="60" x14ac:dyDescent="0.25">
      <c r="A64" s="13">
        <v>63</v>
      </c>
      <c r="B64" s="13" t="s">
        <v>237</v>
      </c>
      <c r="C64" s="13" t="s">
        <v>20</v>
      </c>
      <c r="D64" s="13" t="s">
        <v>238</v>
      </c>
      <c r="E64" s="13">
        <v>0</v>
      </c>
      <c r="F64" s="13">
        <v>8.75</v>
      </c>
      <c r="G64" s="13">
        <v>8.1999999999999993</v>
      </c>
      <c r="H64" s="13" t="s">
        <v>202</v>
      </c>
      <c r="I64" s="14">
        <v>32726</v>
      </c>
      <c r="J64" s="13" t="s">
        <v>19</v>
      </c>
      <c r="K64" s="13" t="s">
        <v>21</v>
      </c>
      <c r="L64" s="13">
        <v>7064790949</v>
      </c>
      <c r="M64" s="13" t="s">
        <v>239</v>
      </c>
      <c r="N64" s="13" t="s">
        <v>23</v>
      </c>
      <c r="O64" s="13" t="s">
        <v>24</v>
      </c>
      <c r="P64" s="15">
        <v>43787.798506944448</v>
      </c>
      <c r="Q64" s="13" t="s">
        <v>25</v>
      </c>
      <c r="R64" s="14">
        <v>43789</v>
      </c>
      <c r="S64" s="13">
        <v>1000</v>
      </c>
      <c r="T64" s="16">
        <f t="shared" si="0"/>
        <v>32</v>
      </c>
      <c r="U64" s="10">
        <f t="shared" si="1"/>
        <v>87.5</v>
      </c>
      <c r="V64" s="10">
        <f t="shared" si="3"/>
        <v>1</v>
      </c>
      <c r="W64" s="10">
        <f t="shared" si="4"/>
        <v>1</v>
      </c>
      <c r="X64" s="10">
        <f t="shared" si="2"/>
        <v>1</v>
      </c>
      <c r="Y64" s="10" t="str">
        <f t="shared" si="5"/>
        <v>E</v>
      </c>
      <c r="Z64" s="44" t="s">
        <v>1048</v>
      </c>
      <c r="AA64" s="13" t="s">
        <v>1057</v>
      </c>
    </row>
    <row r="65" spans="1:27" s="3" customFormat="1" x14ac:dyDescent="0.25">
      <c r="A65" s="17">
        <v>64</v>
      </c>
      <c r="B65" s="17" t="s">
        <v>240</v>
      </c>
      <c r="C65" s="17" t="s">
        <v>36</v>
      </c>
      <c r="D65" s="17" t="s">
        <v>241</v>
      </c>
      <c r="E65" s="17">
        <v>61.31</v>
      </c>
      <c r="F65" s="17">
        <v>0</v>
      </c>
      <c r="G65" s="17">
        <v>10.3</v>
      </c>
      <c r="H65" s="17" t="s">
        <v>242</v>
      </c>
      <c r="I65" s="18">
        <v>31476</v>
      </c>
      <c r="J65" s="17" t="s">
        <v>19</v>
      </c>
      <c r="K65" s="17" t="s">
        <v>21</v>
      </c>
      <c r="L65" s="17">
        <v>9436891687</v>
      </c>
      <c r="M65" s="17" t="s">
        <v>243</v>
      </c>
      <c r="N65" s="17" t="s">
        <v>23</v>
      </c>
      <c r="O65" s="17" t="s">
        <v>24</v>
      </c>
      <c r="P65" s="19">
        <v>43787.881284722222</v>
      </c>
      <c r="Q65" s="17" t="s">
        <v>25</v>
      </c>
      <c r="R65" s="18">
        <v>43787</v>
      </c>
      <c r="S65" s="17">
        <v>1000</v>
      </c>
      <c r="T65" s="16">
        <f t="shared" si="0"/>
        <v>35</v>
      </c>
      <c r="U65" s="10">
        <f t="shared" si="1"/>
        <v>61.31</v>
      </c>
      <c r="V65" s="10">
        <f t="shared" si="3"/>
        <v>1</v>
      </c>
      <c r="W65" s="10">
        <f t="shared" si="4"/>
        <v>1</v>
      </c>
      <c r="X65" s="10">
        <f t="shared" si="2"/>
        <v>1</v>
      </c>
      <c r="Y65" s="10" t="str">
        <f t="shared" si="5"/>
        <v>E</v>
      </c>
      <c r="Z65" s="44" t="str">
        <f t="shared" si="6"/>
        <v>ELIGIBLE</v>
      </c>
      <c r="AA65" s="17"/>
    </row>
    <row r="66" spans="1:27" s="2" customFormat="1" ht="60" x14ac:dyDescent="0.25">
      <c r="A66" s="13">
        <v>65</v>
      </c>
      <c r="B66" s="13" t="s">
        <v>244</v>
      </c>
      <c r="C66" s="13" t="s">
        <v>20</v>
      </c>
      <c r="D66" s="13" t="s">
        <v>245</v>
      </c>
      <c r="E66" s="13">
        <v>68.150000000000006</v>
      </c>
      <c r="F66" s="13">
        <v>0</v>
      </c>
      <c r="G66" s="13">
        <v>2</v>
      </c>
      <c r="H66" s="13" t="s">
        <v>55</v>
      </c>
      <c r="I66" s="14">
        <v>32437</v>
      </c>
      <c r="J66" s="13" t="s">
        <v>19</v>
      </c>
      <c r="K66" s="13" t="s">
        <v>21</v>
      </c>
      <c r="L66" s="13">
        <v>9804019261</v>
      </c>
      <c r="M66" s="13" t="s">
        <v>246</v>
      </c>
      <c r="N66" s="13" t="s">
        <v>23</v>
      </c>
      <c r="O66" s="13" t="s">
        <v>24</v>
      </c>
      <c r="P66" s="15">
        <v>43788.497881944444</v>
      </c>
      <c r="Q66" s="13" t="s">
        <v>25</v>
      </c>
      <c r="R66" s="14">
        <v>43788</v>
      </c>
      <c r="S66" s="13">
        <v>1000</v>
      </c>
      <c r="T66" s="16">
        <f t="shared" ref="T66:T129" si="7">DATEDIF(I66,"30/09/2021","Y")</f>
        <v>32</v>
      </c>
      <c r="U66" s="10">
        <f t="shared" ref="U66:U129" si="8">IF(F66=0,E66,(F66*10))</f>
        <v>68.150000000000006</v>
      </c>
      <c r="V66" s="10">
        <f t="shared" si="3"/>
        <v>1</v>
      </c>
      <c r="W66" s="10">
        <f t="shared" si="4"/>
        <v>1</v>
      </c>
      <c r="X66" s="10">
        <f t="shared" ref="X66:X129" si="9">IF(G66&gt;=2,1,0)</f>
        <v>1</v>
      </c>
      <c r="Y66" s="10" t="str">
        <f t="shared" si="5"/>
        <v>E</v>
      </c>
      <c r="Z66" s="44" t="s">
        <v>1048</v>
      </c>
      <c r="AA66" s="13" t="s">
        <v>1057</v>
      </c>
    </row>
    <row r="67" spans="1:27" s="5" customFormat="1" ht="60" x14ac:dyDescent="0.25">
      <c r="A67" s="17">
        <v>66</v>
      </c>
      <c r="B67" s="17" t="s">
        <v>247</v>
      </c>
      <c r="C67" s="17" t="s">
        <v>20</v>
      </c>
      <c r="D67" s="17" t="s">
        <v>248</v>
      </c>
      <c r="E67" s="17">
        <v>74.3</v>
      </c>
      <c r="F67" s="17">
        <v>0</v>
      </c>
      <c r="G67" s="17">
        <v>29</v>
      </c>
      <c r="H67" s="17" t="s">
        <v>18</v>
      </c>
      <c r="I67" s="18">
        <v>23777</v>
      </c>
      <c r="J67" s="17" t="s">
        <v>19</v>
      </c>
      <c r="K67" s="17" t="s">
        <v>21</v>
      </c>
      <c r="L67" s="17">
        <v>9436180446</v>
      </c>
      <c r="M67" s="17" t="s">
        <v>249</v>
      </c>
      <c r="N67" s="17" t="s">
        <v>23</v>
      </c>
      <c r="O67" s="17" t="s">
        <v>24</v>
      </c>
      <c r="P67" s="19">
        <v>43788.594942129632</v>
      </c>
      <c r="Q67" s="17" t="s">
        <v>25</v>
      </c>
      <c r="R67" s="18">
        <v>43790</v>
      </c>
      <c r="S67" s="17">
        <v>1000</v>
      </c>
      <c r="T67" s="16">
        <f t="shared" si="7"/>
        <v>56</v>
      </c>
      <c r="U67" s="10">
        <f t="shared" si="8"/>
        <v>74.3</v>
      </c>
      <c r="V67" s="10">
        <f t="shared" ref="V67:V130" si="10">IF(T67&lt;=35,1,0)</f>
        <v>0</v>
      </c>
      <c r="W67" s="10">
        <f t="shared" ref="W67:W130" si="11">IF(U67&gt;=55,1,0)</f>
        <v>1</v>
      </c>
      <c r="X67" s="10">
        <f t="shared" si="9"/>
        <v>1</v>
      </c>
      <c r="Y67" s="10" t="str">
        <f t="shared" ref="Y67:Y130" si="12">IF(V67=1,IF(W67=1,"E",IF(X67=1,"E","NE")),"NE")</f>
        <v>NE</v>
      </c>
      <c r="Z67" s="44" t="s">
        <v>1052</v>
      </c>
      <c r="AA67" s="17" t="s">
        <v>1052</v>
      </c>
    </row>
    <row r="68" spans="1:27" s="4" customFormat="1" ht="60" x14ac:dyDescent="0.25">
      <c r="A68" s="13">
        <v>67</v>
      </c>
      <c r="B68" s="13" t="s">
        <v>250</v>
      </c>
      <c r="C68" s="13" t="s">
        <v>20</v>
      </c>
      <c r="D68" s="13" t="s">
        <v>251</v>
      </c>
      <c r="E68" s="13">
        <v>41</v>
      </c>
      <c r="F68" s="13">
        <v>0</v>
      </c>
      <c r="G68" s="13">
        <v>15</v>
      </c>
      <c r="H68" s="13" t="s">
        <v>108</v>
      </c>
      <c r="I68" s="14">
        <v>29169</v>
      </c>
      <c r="J68" s="13" t="s">
        <v>19</v>
      </c>
      <c r="K68" s="13" t="s">
        <v>21</v>
      </c>
      <c r="L68" s="13">
        <v>9982211506</v>
      </c>
      <c r="M68" s="13" t="s">
        <v>252</v>
      </c>
      <c r="N68" s="13" t="s">
        <v>23</v>
      </c>
      <c r="O68" s="13" t="s">
        <v>24</v>
      </c>
      <c r="P68" s="15">
        <v>43788.643136574072</v>
      </c>
      <c r="Q68" s="13" t="s">
        <v>25</v>
      </c>
      <c r="R68" s="14">
        <v>43789</v>
      </c>
      <c r="S68" s="13">
        <v>1000</v>
      </c>
      <c r="T68" s="16">
        <f t="shared" si="7"/>
        <v>41</v>
      </c>
      <c r="U68" s="10">
        <f t="shared" si="8"/>
        <v>41</v>
      </c>
      <c r="V68" s="10">
        <f t="shared" si="10"/>
        <v>0</v>
      </c>
      <c r="W68" s="10">
        <f t="shared" si="11"/>
        <v>0</v>
      </c>
      <c r="X68" s="10">
        <f t="shared" si="9"/>
        <v>1</v>
      </c>
      <c r="Y68" s="10" t="str">
        <f t="shared" si="12"/>
        <v>NE</v>
      </c>
      <c r="Z68" s="44" t="s">
        <v>1048</v>
      </c>
      <c r="AA68" s="13" t="s">
        <v>1057</v>
      </c>
    </row>
    <row r="69" spans="1:27" s="3" customFormat="1" ht="60" x14ac:dyDescent="0.25">
      <c r="A69" s="17">
        <v>68</v>
      </c>
      <c r="B69" s="17" t="s">
        <v>253</v>
      </c>
      <c r="C69" s="17" t="s">
        <v>20</v>
      </c>
      <c r="D69" s="17" t="s">
        <v>254</v>
      </c>
      <c r="E69" s="17">
        <v>0</v>
      </c>
      <c r="F69" s="17">
        <v>8.42</v>
      </c>
      <c r="G69" s="17">
        <v>3.5</v>
      </c>
      <c r="H69" s="17" t="s">
        <v>28</v>
      </c>
      <c r="I69" s="18">
        <v>33574</v>
      </c>
      <c r="J69" s="17" t="s">
        <v>19</v>
      </c>
      <c r="K69" s="17" t="s">
        <v>21</v>
      </c>
      <c r="L69" s="17">
        <v>7005285029</v>
      </c>
      <c r="M69" s="17" t="s">
        <v>255</v>
      </c>
      <c r="N69" s="17" t="s">
        <v>23</v>
      </c>
      <c r="O69" s="17" t="s">
        <v>24</v>
      </c>
      <c r="P69" s="19">
        <v>43788.859722222223</v>
      </c>
      <c r="Q69" s="17" t="s">
        <v>25</v>
      </c>
      <c r="R69" s="18">
        <v>43788</v>
      </c>
      <c r="S69" s="17">
        <v>1000</v>
      </c>
      <c r="T69" s="16">
        <f t="shared" si="7"/>
        <v>29</v>
      </c>
      <c r="U69" s="10">
        <f t="shared" si="8"/>
        <v>84.2</v>
      </c>
      <c r="V69" s="10">
        <f t="shared" si="10"/>
        <v>1</v>
      </c>
      <c r="W69" s="10">
        <f t="shared" si="11"/>
        <v>1</v>
      </c>
      <c r="X69" s="10">
        <f t="shared" si="9"/>
        <v>1</v>
      </c>
      <c r="Y69" s="10" t="str">
        <f t="shared" si="12"/>
        <v>E</v>
      </c>
      <c r="Z69" s="44" t="s">
        <v>1048</v>
      </c>
      <c r="AA69" s="13" t="s">
        <v>1057</v>
      </c>
    </row>
    <row r="70" spans="1:27" s="2" customFormat="1" x14ac:dyDescent="0.25">
      <c r="A70" s="13">
        <v>69</v>
      </c>
      <c r="B70" s="13" t="s">
        <v>256</v>
      </c>
      <c r="C70" s="13" t="s">
        <v>36</v>
      </c>
      <c r="D70" s="13" t="s">
        <v>257</v>
      </c>
      <c r="E70" s="13">
        <v>0</v>
      </c>
      <c r="F70" s="13">
        <v>7.66</v>
      </c>
      <c r="G70" s="13">
        <v>1.5</v>
      </c>
      <c r="H70" s="13" t="s">
        <v>18</v>
      </c>
      <c r="I70" s="14">
        <v>32976</v>
      </c>
      <c r="J70" s="13" t="s">
        <v>19</v>
      </c>
      <c r="K70" s="13" t="s">
        <v>21</v>
      </c>
      <c r="L70" s="13">
        <v>7003785849</v>
      </c>
      <c r="M70" s="13" t="s">
        <v>258</v>
      </c>
      <c r="N70" s="13" t="s">
        <v>23</v>
      </c>
      <c r="O70" s="13" t="s">
        <v>24</v>
      </c>
      <c r="P70" s="15">
        <v>43789.481458333335</v>
      </c>
      <c r="Q70" s="13" t="s">
        <v>25</v>
      </c>
      <c r="R70" s="14">
        <v>43791</v>
      </c>
      <c r="S70" s="13">
        <v>1000</v>
      </c>
      <c r="T70" s="16">
        <f t="shared" si="7"/>
        <v>31</v>
      </c>
      <c r="U70" s="10">
        <f t="shared" si="8"/>
        <v>76.599999999999994</v>
      </c>
      <c r="V70" s="10">
        <f t="shared" si="10"/>
        <v>1</v>
      </c>
      <c r="W70" s="10">
        <f t="shared" si="11"/>
        <v>1</v>
      </c>
      <c r="X70" s="10">
        <f t="shared" si="9"/>
        <v>0</v>
      </c>
      <c r="Y70" s="10" t="str">
        <f t="shared" si="12"/>
        <v>E</v>
      </c>
      <c r="Z70" s="44" t="str">
        <f t="shared" ref="Z70:Z83" si="13">IF(Y70="E","ELIGIBLE","NOT ELIGIBLE")</f>
        <v>ELIGIBLE</v>
      </c>
      <c r="AA70" s="13"/>
    </row>
    <row r="71" spans="1:27" s="3" customFormat="1" x14ac:dyDescent="0.25">
      <c r="A71" s="17">
        <v>70</v>
      </c>
      <c r="B71" s="17" t="s">
        <v>259</v>
      </c>
      <c r="C71" s="17" t="s">
        <v>36</v>
      </c>
      <c r="D71" s="17" t="s">
        <v>260</v>
      </c>
      <c r="E71" s="17">
        <v>0</v>
      </c>
      <c r="F71" s="17">
        <v>7.93</v>
      </c>
      <c r="G71" s="17">
        <v>0</v>
      </c>
      <c r="H71" s="17" t="s">
        <v>18</v>
      </c>
      <c r="I71" s="18">
        <v>33483</v>
      </c>
      <c r="J71" s="17" t="s">
        <v>19</v>
      </c>
      <c r="K71" s="17" t="s">
        <v>21</v>
      </c>
      <c r="L71" s="17">
        <v>8118989631</v>
      </c>
      <c r="M71" s="17" t="s">
        <v>261</v>
      </c>
      <c r="N71" s="17" t="s">
        <v>23</v>
      </c>
      <c r="O71" s="17" t="s">
        <v>24</v>
      </c>
      <c r="P71" s="19">
        <v>43789.550752314812</v>
      </c>
      <c r="Q71" s="17" t="s">
        <v>25</v>
      </c>
      <c r="R71" s="18">
        <v>43789</v>
      </c>
      <c r="S71" s="17">
        <v>1000</v>
      </c>
      <c r="T71" s="16">
        <f t="shared" si="7"/>
        <v>30</v>
      </c>
      <c r="U71" s="10">
        <f t="shared" si="8"/>
        <v>79.3</v>
      </c>
      <c r="V71" s="10">
        <f t="shared" si="10"/>
        <v>1</v>
      </c>
      <c r="W71" s="10">
        <f t="shared" si="11"/>
        <v>1</v>
      </c>
      <c r="X71" s="10">
        <f t="shared" si="9"/>
        <v>0</v>
      </c>
      <c r="Y71" s="10" t="str">
        <f t="shared" si="12"/>
        <v>E</v>
      </c>
      <c r="Z71" s="44" t="str">
        <f t="shared" si="13"/>
        <v>ELIGIBLE</v>
      </c>
      <c r="AA71" s="17"/>
    </row>
    <row r="72" spans="1:27" s="2" customFormat="1" ht="60" x14ac:dyDescent="0.25">
      <c r="A72" s="13">
        <v>71</v>
      </c>
      <c r="B72" s="13" t="s">
        <v>262</v>
      </c>
      <c r="C72" s="13" t="s">
        <v>20</v>
      </c>
      <c r="D72" s="13" t="s">
        <v>263</v>
      </c>
      <c r="E72" s="13">
        <v>82</v>
      </c>
      <c r="F72" s="13">
        <v>0</v>
      </c>
      <c r="G72" s="13">
        <v>1.3</v>
      </c>
      <c r="H72" s="13" t="s">
        <v>202</v>
      </c>
      <c r="I72" s="14">
        <v>32680</v>
      </c>
      <c r="J72" s="13" t="s">
        <v>19</v>
      </c>
      <c r="K72" s="13" t="s">
        <v>21</v>
      </c>
      <c r="L72" s="13">
        <v>8670077553</v>
      </c>
      <c r="M72" s="13" t="s">
        <v>264</v>
      </c>
      <c r="N72" s="13" t="s">
        <v>23</v>
      </c>
      <c r="O72" s="13" t="s">
        <v>24</v>
      </c>
      <c r="P72" s="15">
        <v>43789.571481481478</v>
      </c>
      <c r="Q72" s="13" t="s">
        <v>25</v>
      </c>
      <c r="R72" s="14">
        <v>43795</v>
      </c>
      <c r="S72" s="13">
        <v>1000</v>
      </c>
      <c r="T72" s="16">
        <f t="shared" si="7"/>
        <v>32</v>
      </c>
      <c r="U72" s="10">
        <f t="shared" si="8"/>
        <v>82</v>
      </c>
      <c r="V72" s="10">
        <f t="shared" si="10"/>
        <v>1</v>
      </c>
      <c r="W72" s="10">
        <f t="shared" si="11"/>
        <v>1</v>
      </c>
      <c r="X72" s="10">
        <f t="shared" si="9"/>
        <v>0</v>
      </c>
      <c r="Y72" s="10" t="str">
        <f t="shared" si="12"/>
        <v>E</v>
      </c>
      <c r="Z72" s="44" t="s">
        <v>1048</v>
      </c>
      <c r="AA72" s="13" t="s">
        <v>1057</v>
      </c>
    </row>
    <row r="73" spans="1:27" s="3" customFormat="1" x14ac:dyDescent="0.25">
      <c r="A73" s="17">
        <v>72</v>
      </c>
      <c r="B73" s="17" t="s">
        <v>265</v>
      </c>
      <c r="C73" s="17" t="s">
        <v>36</v>
      </c>
      <c r="D73" s="17" t="s">
        <v>266</v>
      </c>
      <c r="E73" s="17">
        <v>0</v>
      </c>
      <c r="F73" s="17">
        <v>8.9499999999999993</v>
      </c>
      <c r="G73" s="17">
        <v>1.1000000000000001</v>
      </c>
      <c r="H73" s="17" t="s">
        <v>18</v>
      </c>
      <c r="I73" s="18">
        <v>33950</v>
      </c>
      <c r="J73" s="17" t="s">
        <v>19</v>
      </c>
      <c r="K73" s="17" t="s">
        <v>21</v>
      </c>
      <c r="L73" s="17">
        <v>8787644713</v>
      </c>
      <c r="M73" s="17" t="s">
        <v>267</v>
      </c>
      <c r="N73" s="17" t="s">
        <v>23</v>
      </c>
      <c r="O73" s="17" t="s">
        <v>24</v>
      </c>
      <c r="P73" s="19">
        <v>43789.641793981478</v>
      </c>
      <c r="Q73" s="17" t="s">
        <v>25</v>
      </c>
      <c r="R73" s="18">
        <v>43789</v>
      </c>
      <c r="S73" s="17">
        <v>1000</v>
      </c>
      <c r="T73" s="16">
        <f t="shared" si="7"/>
        <v>28</v>
      </c>
      <c r="U73" s="10">
        <f t="shared" si="8"/>
        <v>89.5</v>
      </c>
      <c r="V73" s="10">
        <f t="shared" si="10"/>
        <v>1</v>
      </c>
      <c r="W73" s="10">
        <f t="shared" si="11"/>
        <v>1</v>
      </c>
      <c r="X73" s="10">
        <f t="shared" si="9"/>
        <v>0</v>
      </c>
      <c r="Y73" s="10" t="str">
        <f t="shared" si="12"/>
        <v>E</v>
      </c>
      <c r="Z73" s="44" t="str">
        <f t="shared" si="13"/>
        <v>ELIGIBLE</v>
      </c>
      <c r="AA73" s="17"/>
    </row>
    <row r="74" spans="1:27" s="2" customFormat="1" ht="60" x14ac:dyDescent="0.25">
      <c r="A74" s="13">
        <v>73</v>
      </c>
      <c r="B74" s="13" t="s">
        <v>268</v>
      </c>
      <c r="C74" s="13" t="s">
        <v>20</v>
      </c>
      <c r="D74" s="13" t="s">
        <v>269</v>
      </c>
      <c r="E74" s="13">
        <v>63.8</v>
      </c>
      <c r="F74" s="13">
        <v>0</v>
      </c>
      <c r="G74" s="13">
        <v>8.1999999999999993</v>
      </c>
      <c r="H74" s="13" t="s">
        <v>18</v>
      </c>
      <c r="I74" s="14">
        <v>32080</v>
      </c>
      <c r="J74" s="13" t="s">
        <v>19</v>
      </c>
      <c r="K74" s="13" t="s">
        <v>21</v>
      </c>
      <c r="L74" s="13">
        <v>8415995444</v>
      </c>
      <c r="M74" s="13" t="s">
        <v>270</v>
      </c>
      <c r="N74" s="13" t="s">
        <v>23</v>
      </c>
      <c r="O74" s="13" t="s">
        <v>24</v>
      </c>
      <c r="P74" s="15">
        <v>43789.645439814813</v>
      </c>
      <c r="Q74" s="13" t="s">
        <v>25</v>
      </c>
      <c r="R74" s="14">
        <v>43789</v>
      </c>
      <c r="S74" s="13">
        <v>1000</v>
      </c>
      <c r="T74" s="16">
        <f t="shared" si="7"/>
        <v>33</v>
      </c>
      <c r="U74" s="10">
        <f t="shared" si="8"/>
        <v>63.8</v>
      </c>
      <c r="V74" s="10">
        <f t="shared" si="10"/>
        <v>1</v>
      </c>
      <c r="W74" s="10">
        <f t="shared" si="11"/>
        <v>1</v>
      </c>
      <c r="X74" s="10">
        <f t="shared" si="9"/>
        <v>1</v>
      </c>
      <c r="Y74" s="10" t="str">
        <f t="shared" si="12"/>
        <v>E</v>
      </c>
      <c r="Z74" s="44" t="s">
        <v>1048</v>
      </c>
      <c r="AA74" s="13" t="s">
        <v>1057</v>
      </c>
    </row>
    <row r="75" spans="1:27" s="5" customFormat="1" ht="60" x14ac:dyDescent="0.25">
      <c r="A75" s="17">
        <v>74</v>
      </c>
      <c r="B75" s="17" t="s">
        <v>271</v>
      </c>
      <c r="C75" s="17" t="s">
        <v>60</v>
      </c>
      <c r="D75" s="17" t="s">
        <v>272</v>
      </c>
      <c r="E75" s="17">
        <v>74</v>
      </c>
      <c r="F75" s="17">
        <v>0</v>
      </c>
      <c r="G75" s="17">
        <v>7</v>
      </c>
      <c r="H75" s="17" t="s">
        <v>88</v>
      </c>
      <c r="I75" s="18">
        <v>30420</v>
      </c>
      <c r="J75" s="17" t="s">
        <v>19</v>
      </c>
      <c r="K75" s="17" t="s">
        <v>21</v>
      </c>
      <c r="L75" s="17">
        <v>9415813119</v>
      </c>
      <c r="M75" s="17" t="s">
        <v>273</v>
      </c>
      <c r="N75" s="17" t="s">
        <v>23</v>
      </c>
      <c r="O75" s="17" t="s">
        <v>24</v>
      </c>
      <c r="P75" s="19">
        <v>43789.680023148147</v>
      </c>
      <c r="Q75" s="17" t="s">
        <v>25</v>
      </c>
      <c r="R75" s="18">
        <v>43797</v>
      </c>
      <c r="S75" s="17">
        <v>500</v>
      </c>
      <c r="T75" s="16">
        <f t="shared" si="7"/>
        <v>38</v>
      </c>
      <c r="U75" s="10">
        <f t="shared" si="8"/>
        <v>74</v>
      </c>
      <c r="V75" s="10">
        <f t="shared" si="10"/>
        <v>0</v>
      </c>
      <c r="W75" s="10">
        <f t="shared" si="11"/>
        <v>1</v>
      </c>
      <c r="X75" s="10">
        <f t="shared" si="9"/>
        <v>1</v>
      </c>
      <c r="Y75" s="10" t="s">
        <v>566</v>
      </c>
      <c r="Z75" s="44" t="s">
        <v>1048</v>
      </c>
      <c r="AA75" s="13" t="s">
        <v>1057</v>
      </c>
    </row>
    <row r="76" spans="1:27" s="2" customFormat="1" ht="60" x14ac:dyDescent="0.25">
      <c r="A76" s="13">
        <v>75</v>
      </c>
      <c r="B76" s="13" t="s">
        <v>274</v>
      </c>
      <c r="C76" s="13" t="s">
        <v>29</v>
      </c>
      <c r="D76" s="13" t="s">
        <v>275</v>
      </c>
      <c r="E76" s="13">
        <v>0</v>
      </c>
      <c r="F76" s="13">
        <v>7.58</v>
      </c>
      <c r="G76" s="13">
        <v>5.6</v>
      </c>
      <c r="H76" s="13" t="s">
        <v>276</v>
      </c>
      <c r="I76" s="14">
        <v>32816</v>
      </c>
      <c r="J76" s="13" t="s">
        <v>19</v>
      </c>
      <c r="K76" s="13" t="s">
        <v>21</v>
      </c>
      <c r="L76" s="13">
        <v>9940801910</v>
      </c>
      <c r="M76" s="13" t="s">
        <v>277</v>
      </c>
      <c r="N76" s="13" t="s">
        <v>23</v>
      </c>
      <c r="O76" s="13" t="s">
        <v>24</v>
      </c>
      <c r="P76" s="15">
        <v>43789.738009259258</v>
      </c>
      <c r="Q76" s="13" t="s">
        <v>25</v>
      </c>
      <c r="R76" s="14">
        <v>43789</v>
      </c>
      <c r="S76" s="13">
        <v>500</v>
      </c>
      <c r="T76" s="16">
        <f t="shared" si="7"/>
        <v>31</v>
      </c>
      <c r="U76" s="10">
        <f t="shared" si="8"/>
        <v>75.8</v>
      </c>
      <c r="V76" s="10">
        <f t="shared" si="10"/>
        <v>1</v>
      </c>
      <c r="W76" s="10">
        <f t="shared" si="11"/>
        <v>1</v>
      </c>
      <c r="X76" s="10">
        <f t="shared" si="9"/>
        <v>1</v>
      </c>
      <c r="Y76" s="10" t="str">
        <f t="shared" si="12"/>
        <v>E</v>
      </c>
      <c r="Z76" s="44" t="s">
        <v>1048</v>
      </c>
      <c r="AA76" s="13" t="s">
        <v>1057</v>
      </c>
    </row>
    <row r="77" spans="1:27" s="5" customFormat="1" ht="75" x14ac:dyDescent="0.25">
      <c r="A77" s="17">
        <v>76</v>
      </c>
      <c r="B77" s="17" t="s">
        <v>278</v>
      </c>
      <c r="C77" s="17" t="s">
        <v>36</v>
      </c>
      <c r="D77" s="17" t="s">
        <v>279</v>
      </c>
      <c r="E77" s="17">
        <v>61.4</v>
      </c>
      <c r="F77" s="17">
        <v>0</v>
      </c>
      <c r="G77" s="17">
        <v>12</v>
      </c>
      <c r="H77" s="17" t="s">
        <v>28</v>
      </c>
      <c r="I77" s="18">
        <v>28109</v>
      </c>
      <c r="J77" s="17" t="s">
        <v>19</v>
      </c>
      <c r="K77" s="17" t="s">
        <v>21</v>
      </c>
      <c r="L77" s="17">
        <v>9436495885</v>
      </c>
      <c r="M77" s="17" t="s">
        <v>280</v>
      </c>
      <c r="N77" s="17" t="s">
        <v>23</v>
      </c>
      <c r="O77" s="17" t="s">
        <v>24</v>
      </c>
      <c r="P77" s="19">
        <v>43789.825578703705</v>
      </c>
      <c r="Q77" s="17" t="s">
        <v>25</v>
      </c>
      <c r="R77" s="18">
        <v>43789</v>
      </c>
      <c r="S77" s="17">
        <v>1000</v>
      </c>
      <c r="T77" s="16">
        <f t="shared" si="7"/>
        <v>44</v>
      </c>
      <c r="U77" s="10">
        <f t="shared" si="8"/>
        <v>61.4</v>
      </c>
      <c r="V77" s="10">
        <f t="shared" si="10"/>
        <v>0</v>
      </c>
      <c r="W77" s="10">
        <f t="shared" si="11"/>
        <v>1</v>
      </c>
      <c r="X77" s="10">
        <f t="shared" si="9"/>
        <v>1</v>
      </c>
      <c r="Y77" s="10" t="s">
        <v>566</v>
      </c>
      <c r="Z77" s="45" t="s">
        <v>1050</v>
      </c>
      <c r="AA77" s="17" t="s">
        <v>564</v>
      </c>
    </row>
    <row r="78" spans="1:27" s="2" customFormat="1" x14ac:dyDescent="0.25">
      <c r="A78" s="13">
        <v>77</v>
      </c>
      <c r="B78" s="13" t="s">
        <v>281</v>
      </c>
      <c r="C78" s="13" t="s">
        <v>36</v>
      </c>
      <c r="D78" s="13" t="s">
        <v>282</v>
      </c>
      <c r="E78" s="13">
        <v>0</v>
      </c>
      <c r="F78" s="13">
        <v>8.66</v>
      </c>
      <c r="G78" s="13">
        <v>2.5</v>
      </c>
      <c r="H78" s="13" t="s">
        <v>28</v>
      </c>
      <c r="I78" s="14">
        <v>33586</v>
      </c>
      <c r="J78" s="13" t="s">
        <v>19</v>
      </c>
      <c r="K78" s="13" t="s">
        <v>21</v>
      </c>
      <c r="L78" s="13">
        <v>9774427430</v>
      </c>
      <c r="M78" s="13" t="s">
        <v>283</v>
      </c>
      <c r="N78" s="13" t="s">
        <v>23</v>
      </c>
      <c r="O78" s="13" t="s">
        <v>24</v>
      </c>
      <c r="P78" s="15">
        <v>43789.981770833336</v>
      </c>
      <c r="Q78" s="13" t="s">
        <v>25</v>
      </c>
      <c r="R78" s="14">
        <v>43790</v>
      </c>
      <c r="S78" s="13">
        <v>1000</v>
      </c>
      <c r="T78" s="16">
        <f t="shared" si="7"/>
        <v>29</v>
      </c>
      <c r="U78" s="10">
        <f t="shared" si="8"/>
        <v>86.6</v>
      </c>
      <c r="V78" s="10">
        <f t="shared" si="10"/>
        <v>1</v>
      </c>
      <c r="W78" s="10">
        <f t="shared" si="11"/>
        <v>1</v>
      </c>
      <c r="X78" s="10">
        <f t="shared" si="9"/>
        <v>1</v>
      </c>
      <c r="Y78" s="10" t="str">
        <f t="shared" si="12"/>
        <v>E</v>
      </c>
      <c r="Z78" s="44" t="str">
        <f t="shared" si="13"/>
        <v>ELIGIBLE</v>
      </c>
      <c r="AA78" s="13"/>
    </row>
    <row r="79" spans="1:27" s="3" customFormat="1" ht="60" x14ac:dyDescent="0.25">
      <c r="A79" s="17">
        <v>78</v>
      </c>
      <c r="B79" s="17" t="s">
        <v>284</v>
      </c>
      <c r="C79" s="17" t="s">
        <v>20</v>
      </c>
      <c r="D79" s="17" t="s">
        <v>285</v>
      </c>
      <c r="E79" s="17">
        <v>0</v>
      </c>
      <c r="F79" s="17">
        <v>7.82</v>
      </c>
      <c r="G79" s="17">
        <v>3.8</v>
      </c>
      <c r="H79" s="17" t="s">
        <v>286</v>
      </c>
      <c r="I79" s="18">
        <v>32051</v>
      </c>
      <c r="J79" s="17" t="s">
        <v>19</v>
      </c>
      <c r="K79" s="17" t="s">
        <v>21</v>
      </c>
      <c r="L79" s="17">
        <v>9861346106</v>
      </c>
      <c r="M79" s="17" t="s">
        <v>287</v>
      </c>
      <c r="N79" s="17" t="s">
        <v>23</v>
      </c>
      <c r="O79" s="17" t="s">
        <v>24</v>
      </c>
      <c r="P79" s="19">
        <v>43790.40902777778</v>
      </c>
      <c r="Q79" s="17" t="s">
        <v>25</v>
      </c>
      <c r="R79" s="18">
        <v>43790</v>
      </c>
      <c r="S79" s="17">
        <v>1000</v>
      </c>
      <c r="T79" s="16">
        <f t="shared" si="7"/>
        <v>33</v>
      </c>
      <c r="U79" s="10">
        <f t="shared" si="8"/>
        <v>78.2</v>
      </c>
      <c r="V79" s="10">
        <f t="shared" si="10"/>
        <v>1</v>
      </c>
      <c r="W79" s="10">
        <f t="shared" si="11"/>
        <v>1</v>
      </c>
      <c r="X79" s="10">
        <f t="shared" si="9"/>
        <v>1</v>
      </c>
      <c r="Y79" s="10" t="str">
        <f t="shared" si="12"/>
        <v>E</v>
      </c>
      <c r="Z79" s="44" t="s">
        <v>1048</v>
      </c>
      <c r="AA79" s="13" t="s">
        <v>1057</v>
      </c>
    </row>
    <row r="80" spans="1:27" s="2" customFormat="1" ht="60" x14ac:dyDescent="0.25">
      <c r="A80" s="13">
        <v>79</v>
      </c>
      <c r="B80" s="13" t="s">
        <v>288</v>
      </c>
      <c r="C80" s="13" t="s">
        <v>20</v>
      </c>
      <c r="D80" s="13" t="s">
        <v>289</v>
      </c>
      <c r="E80" s="13">
        <v>0</v>
      </c>
      <c r="F80" s="13">
        <v>7.03</v>
      </c>
      <c r="G80" s="13">
        <v>3.2</v>
      </c>
      <c r="H80" s="13" t="s">
        <v>28</v>
      </c>
      <c r="I80" s="14">
        <v>32297</v>
      </c>
      <c r="J80" s="13" t="s">
        <v>40</v>
      </c>
      <c r="K80" s="13" t="s">
        <v>21</v>
      </c>
      <c r="L80" s="13">
        <v>8787615392</v>
      </c>
      <c r="M80" s="13" t="s">
        <v>290</v>
      </c>
      <c r="N80" s="13" t="s">
        <v>23</v>
      </c>
      <c r="O80" s="13" t="s">
        <v>24</v>
      </c>
      <c r="P80" s="15">
        <v>43790.455833333333</v>
      </c>
      <c r="Q80" s="13" t="s">
        <v>25</v>
      </c>
      <c r="R80" s="14">
        <v>43790</v>
      </c>
      <c r="S80" s="13">
        <v>1000</v>
      </c>
      <c r="T80" s="16">
        <f t="shared" si="7"/>
        <v>33</v>
      </c>
      <c r="U80" s="10">
        <f t="shared" si="8"/>
        <v>70.3</v>
      </c>
      <c r="V80" s="10">
        <f t="shared" si="10"/>
        <v>1</v>
      </c>
      <c r="W80" s="10">
        <f t="shared" si="11"/>
        <v>1</v>
      </c>
      <c r="X80" s="10">
        <f t="shared" si="9"/>
        <v>1</v>
      </c>
      <c r="Y80" s="10" t="str">
        <f t="shared" si="12"/>
        <v>E</v>
      </c>
      <c r="Z80" s="44" t="s">
        <v>1048</v>
      </c>
      <c r="AA80" s="13" t="s">
        <v>1057</v>
      </c>
    </row>
    <row r="81" spans="1:27" s="3" customFormat="1" ht="60" x14ac:dyDescent="0.25">
      <c r="A81" s="17">
        <v>80</v>
      </c>
      <c r="B81" s="17" t="s">
        <v>291</v>
      </c>
      <c r="C81" s="17" t="s">
        <v>60</v>
      </c>
      <c r="D81" s="17" t="s">
        <v>292</v>
      </c>
      <c r="E81" s="17">
        <v>0</v>
      </c>
      <c r="F81" s="17">
        <v>7.84</v>
      </c>
      <c r="G81" s="17">
        <v>0</v>
      </c>
      <c r="H81" s="17" t="s">
        <v>293</v>
      </c>
      <c r="I81" s="18">
        <v>34151</v>
      </c>
      <c r="J81" s="17" t="s">
        <v>40</v>
      </c>
      <c r="K81" s="17" t="s">
        <v>21</v>
      </c>
      <c r="L81" s="17">
        <v>9774382602</v>
      </c>
      <c r="M81" s="17" t="s">
        <v>294</v>
      </c>
      <c r="N81" s="17" t="s">
        <v>23</v>
      </c>
      <c r="O81" s="17" t="s">
        <v>24</v>
      </c>
      <c r="P81" s="19">
        <v>43790.945370370369</v>
      </c>
      <c r="Q81" s="17" t="s">
        <v>25</v>
      </c>
      <c r="R81" s="18">
        <v>43790</v>
      </c>
      <c r="S81" s="17">
        <v>500</v>
      </c>
      <c r="T81" s="16">
        <f t="shared" si="7"/>
        <v>28</v>
      </c>
      <c r="U81" s="10">
        <f t="shared" si="8"/>
        <v>78.400000000000006</v>
      </c>
      <c r="V81" s="10">
        <f t="shared" si="10"/>
        <v>1</v>
      </c>
      <c r="W81" s="10">
        <f t="shared" si="11"/>
        <v>1</v>
      </c>
      <c r="X81" s="10">
        <f t="shared" si="9"/>
        <v>0</v>
      </c>
      <c r="Y81" s="10" t="str">
        <f t="shared" si="12"/>
        <v>E</v>
      </c>
      <c r="Z81" s="44" t="s">
        <v>1048</v>
      </c>
      <c r="AA81" s="13" t="s">
        <v>1057</v>
      </c>
    </row>
    <row r="82" spans="1:27" s="2" customFormat="1" x14ac:dyDescent="0.25">
      <c r="A82" s="13">
        <v>81</v>
      </c>
      <c r="B82" s="13" t="s">
        <v>295</v>
      </c>
      <c r="C82" s="13" t="s">
        <v>36</v>
      </c>
      <c r="D82" s="13" t="s">
        <v>296</v>
      </c>
      <c r="E82" s="13">
        <v>0</v>
      </c>
      <c r="F82" s="13">
        <v>9.7799999999999994</v>
      </c>
      <c r="G82" s="13">
        <v>0</v>
      </c>
      <c r="H82" s="13" t="s">
        <v>297</v>
      </c>
      <c r="I82" s="14">
        <v>34698</v>
      </c>
      <c r="J82" s="13" t="s">
        <v>19</v>
      </c>
      <c r="K82" s="13" t="s">
        <v>21</v>
      </c>
      <c r="L82" s="13">
        <v>8794955168</v>
      </c>
      <c r="M82" s="13" t="s">
        <v>298</v>
      </c>
      <c r="N82" s="13" t="s">
        <v>23</v>
      </c>
      <c r="O82" s="13" t="s">
        <v>24</v>
      </c>
      <c r="P82" s="15">
        <v>43791.019699074073</v>
      </c>
      <c r="Q82" s="13" t="s">
        <v>25</v>
      </c>
      <c r="R82" s="14">
        <v>43791</v>
      </c>
      <c r="S82" s="13">
        <v>1000</v>
      </c>
      <c r="T82" s="16">
        <f t="shared" si="7"/>
        <v>26</v>
      </c>
      <c r="U82" s="10">
        <f t="shared" si="8"/>
        <v>97.8</v>
      </c>
      <c r="V82" s="10">
        <f t="shared" si="10"/>
        <v>1</v>
      </c>
      <c r="W82" s="10">
        <f t="shared" si="11"/>
        <v>1</v>
      </c>
      <c r="X82" s="10">
        <f t="shared" si="9"/>
        <v>0</v>
      </c>
      <c r="Y82" s="10" t="str">
        <f t="shared" si="12"/>
        <v>E</v>
      </c>
      <c r="Z82" s="44" t="str">
        <f t="shared" si="13"/>
        <v>ELIGIBLE</v>
      </c>
      <c r="AA82" s="13"/>
    </row>
    <row r="83" spans="1:27" s="3" customFormat="1" x14ac:dyDescent="0.25">
      <c r="A83" s="17">
        <v>82</v>
      </c>
      <c r="B83" s="17" t="s">
        <v>299</v>
      </c>
      <c r="C83" s="17" t="s">
        <v>36</v>
      </c>
      <c r="D83" s="17" t="s">
        <v>300</v>
      </c>
      <c r="E83" s="17">
        <v>0</v>
      </c>
      <c r="F83" s="17">
        <v>8.75</v>
      </c>
      <c r="G83" s="17">
        <v>3.7</v>
      </c>
      <c r="H83" s="17" t="s">
        <v>28</v>
      </c>
      <c r="I83" s="18">
        <v>32444</v>
      </c>
      <c r="J83" s="17" t="s">
        <v>19</v>
      </c>
      <c r="K83" s="17" t="s">
        <v>21</v>
      </c>
      <c r="L83" s="17">
        <v>9436926439</v>
      </c>
      <c r="M83" s="17" t="s">
        <v>301</v>
      </c>
      <c r="N83" s="17" t="s">
        <v>23</v>
      </c>
      <c r="O83" s="17" t="s">
        <v>24</v>
      </c>
      <c r="P83" s="19">
        <v>43791.342222222222</v>
      </c>
      <c r="Q83" s="17" t="s">
        <v>25</v>
      </c>
      <c r="R83" s="18">
        <v>43791</v>
      </c>
      <c r="S83" s="17">
        <v>1000</v>
      </c>
      <c r="T83" s="16">
        <f t="shared" si="7"/>
        <v>32</v>
      </c>
      <c r="U83" s="10">
        <f t="shared" si="8"/>
        <v>87.5</v>
      </c>
      <c r="V83" s="10">
        <f t="shared" si="10"/>
        <v>1</v>
      </c>
      <c r="W83" s="10">
        <f t="shared" si="11"/>
        <v>1</v>
      </c>
      <c r="X83" s="10">
        <f t="shared" si="9"/>
        <v>1</v>
      </c>
      <c r="Y83" s="10" t="str">
        <f t="shared" si="12"/>
        <v>E</v>
      </c>
      <c r="Z83" s="44" t="str">
        <f t="shared" si="13"/>
        <v>ELIGIBLE</v>
      </c>
      <c r="AA83" s="17"/>
    </row>
    <row r="84" spans="1:27" s="4" customFormat="1" ht="60" x14ac:dyDescent="0.25">
      <c r="A84" s="13">
        <v>83</v>
      </c>
      <c r="B84" s="13" t="s">
        <v>302</v>
      </c>
      <c r="C84" s="13" t="s">
        <v>36</v>
      </c>
      <c r="D84" s="13" t="s">
        <v>303</v>
      </c>
      <c r="E84" s="13">
        <v>62</v>
      </c>
      <c r="F84" s="13">
        <v>0</v>
      </c>
      <c r="G84" s="13">
        <v>10</v>
      </c>
      <c r="H84" s="13" t="s">
        <v>304</v>
      </c>
      <c r="I84" s="14">
        <v>30364</v>
      </c>
      <c r="J84" s="13" t="s">
        <v>19</v>
      </c>
      <c r="K84" s="13" t="s">
        <v>21</v>
      </c>
      <c r="L84" s="13">
        <v>9776009786</v>
      </c>
      <c r="M84" s="13" t="s">
        <v>305</v>
      </c>
      <c r="N84" s="13" t="s">
        <v>23</v>
      </c>
      <c r="O84" s="13" t="s">
        <v>24</v>
      </c>
      <c r="P84" s="15">
        <v>43791.53979166667</v>
      </c>
      <c r="Q84" s="13" t="s">
        <v>25</v>
      </c>
      <c r="R84" s="14">
        <v>43791</v>
      </c>
      <c r="S84" s="13">
        <v>1000</v>
      </c>
      <c r="T84" s="16">
        <f t="shared" si="7"/>
        <v>38</v>
      </c>
      <c r="U84" s="10">
        <f t="shared" si="8"/>
        <v>62</v>
      </c>
      <c r="V84" s="10">
        <f t="shared" si="10"/>
        <v>0</v>
      </c>
      <c r="W84" s="10">
        <f t="shared" si="11"/>
        <v>1</v>
      </c>
      <c r="X84" s="10">
        <f t="shared" si="9"/>
        <v>1</v>
      </c>
      <c r="Y84" s="10" t="str">
        <f t="shared" si="12"/>
        <v>NE</v>
      </c>
      <c r="Z84" s="44" t="s">
        <v>1050</v>
      </c>
      <c r="AA84" s="13" t="s">
        <v>1049</v>
      </c>
    </row>
    <row r="85" spans="1:27" s="5" customFormat="1" ht="60" x14ac:dyDescent="0.25">
      <c r="A85" s="17">
        <v>84</v>
      </c>
      <c r="B85" s="17" t="s">
        <v>306</v>
      </c>
      <c r="C85" s="17" t="s">
        <v>36</v>
      </c>
      <c r="D85" s="17" t="s">
        <v>307</v>
      </c>
      <c r="E85" s="17">
        <v>64</v>
      </c>
      <c r="F85" s="17">
        <v>0</v>
      </c>
      <c r="G85" s="17">
        <v>8.4</v>
      </c>
      <c r="H85" s="17" t="s">
        <v>210</v>
      </c>
      <c r="I85" s="18">
        <v>30386</v>
      </c>
      <c r="J85" s="17" t="s">
        <v>19</v>
      </c>
      <c r="K85" s="17" t="s">
        <v>21</v>
      </c>
      <c r="L85" s="17">
        <v>8638150805</v>
      </c>
      <c r="M85" s="17" t="s">
        <v>308</v>
      </c>
      <c r="N85" s="17" t="s">
        <v>23</v>
      </c>
      <c r="O85" s="17" t="s">
        <v>24</v>
      </c>
      <c r="P85" s="19">
        <v>43791.559016203704</v>
      </c>
      <c r="Q85" s="17" t="s">
        <v>25</v>
      </c>
      <c r="R85" s="18">
        <v>43797</v>
      </c>
      <c r="S85" s="17">
        <v>1000</v>
      </c>
      <c r="T85" s="16">
        <f t="shared" si="7"/>
        <v>38</v>
      </c>
      <c r="U85" s="10">
        <f t="shared" si="8"/>
        <v>64</v>
      </c>
      <c r="V85" s="10">
        <f t="shared" si="10"/>
        <v>0</v>
      </c>
      <c r="W85" s="10">
        <f t="shared" si="11"/>
        <v>1</v>
      </c>
      <c r="X85" s="10">
        <f t="shared" si="9"/>
        <v>1</v>
      </c>
      <c r="Y85" s="10" t="str">
        <f t="shared" si="12"/>
        <v>NE</v>
      </c>
      <c r="Z85" s="44" t="s">
        <v>1050</v>
      </c>
      <c r="AA85" s="17" t="s">
        <v>1049</v>
      </c>
    </row>
    <row r="86" spans="1:27" s="4" customFormat="1" ht="75" x14ac:dyDescent="0.25">
      <c r="A86" s="13">
        <v>85</v>
      </c>
      <c r="B86" s="13" t="s">
        <v>309</v>
      </c>
      <c r="C86" s="13" t="s">
        <v>36</v>
      </c>
      <c r="D86" s="13" t="s">
        <v>310</v>
      </c>
      <c r="E86" s="13">
        <v>62.33</v>
      </c>
      <c r="F86" s="13">
        <v>0</v>
      </c>
      <c r="G86" s="13">
        <v>9.6999999999999993</v>
      </c>
      <c r="H86" s="13" t="s">
        <v>202</v>
      </c>
      <c r="I86" s="14">
        <v>29983</v>
      </c>
      <c r="J86" s="13" t="s">
        <v>19</v>
      </c>
      <c r="K86" s="13" t="s">
        <v>21</v>
      </c>
      <c r="L86" s="13">
        <v>9863712765</v>
      </c>
      <c r="M86" s="13" t="s">
        <v>311</v>
      </c>
      <c r="N86" s="13" t="s">
        <v>23</v>
      </c>
      <c r="O86" s="13" t="s">
        <v>24</v>
      </c>
      <c r="P86" s="15">
        <v>43791.647280092591</v>
      </c>
      <c r="Q86" s="13" t="s">
        <v>25</v>
      </c>
      <c r="R86" s="14">
        <v>43791</v>
      </c>
      <c r="S86" s="13">
        <v>1000</v>
      </c>
      <c r="T86" s="16">
        <f t="shared" si="7"/>
        <v>39</v>
      </c>
      <c r="U86" s="10">
        <f t="shared" si="8"/>
        <v>62.33</v>
      </c>
      <c r="V86" s="10">
        <f t="shared" si="10"/>
        <v>0</v>
      </c>
      <c r="W86" s="10">
        <f t="shared" si="11"/>
        <v>1</v>
      </c>
      <c r="X86" s="10">
        <f t="shared" si="9"/>
        <v>1</v>
      </c>
      <c r="Y86" s="10" t="s">
        <v>566</v>
      </c>
      <c r="Z86" s="44" t="s">
        <v>1050</v>
      </c>
      <c r="AA86" s="13" t="s">
        <v>564</v>
      </c>
    </row>
    <row r="87" spans="1:27" s="3" customFormat="1" ht="60" x14ac:dyDescent="0.25">
      <c r="A87" s="17">
        <v>86</v>
      </c>
      <c r="B87" s="17" t="s">
        <v>312</v>
      </c>
      <c r="C87" s="17" t="s">
        <v>20</v>
      </c>
      <c r="D87" s="17" t="s">
        <v>313</v>
      </c>
      <c r="E87" s="17">
        <v>87.22</v>
      </c>
      <c r="F87" s="17">
        <v>0</v>
      </c>
      <c r="G87" s="17">
        <v>4.3</v>
      </c>
      <c r="H87" s="17" t="s">
        <v>18</v>
      </c>
      <c r="I87" s="18">
        <v>33295</v>
      </c>
      <c r="J87" s="17" t="s">
        <v>19</v>
      </c>
      <c r="K87" s="17" t="s">
        <v>21</v>
      </c>
      <c r="L87" s="17"/>
      <c r="M87" s="17" t="s">
        <v>314</v>
      </c>
      <c r="N87" s="17" t="s">
        <v>23</v>
      </c>
      <c r="O87" s="17" t="s">
        <v>24</v>
      </c>
      <c r="P87" s="19">
        <v>43792.290659722225</v>
      </c>
      <c r="Q87" s="17" t="s">
        <v>25</v>
      </c>
      <c r="R87" s="18">
        <v>43792</v>
      </c>
      <c r="S87" s="17">
        <v>1000</v>
      </c>
      <c r="T87" s="16">
        <f t="shared" si="7"/>
        <v>30</v>
      </c>
      <c r="U87" s="10">
        <f t="shared" si="8"/>
        <v>87.22</v>
      </c>
      <c r="V87" s="10">
        <f t="shared" si="10"/>
        <v>1</v>
      </c>
      <c r="W87" s="10">
        <f t="shared" si="11"/>
        <v>1</v>
      </c>
      <c r="X87" s="10">
        <f t="shared" si="9"/>
        <v>1</v>
      </c>
      <c r="Y87" s="10" t="str">
        <f t="shared" si="12"/>
        <v>E</v>
      </c>
      <c r="Z87" s="44" t="s">
        <v>1048</v>
      </c>
      <c r="AA87" s="13" t="s">
        <v>1057</v>
      </c>
    </row>
    <row r="88" spans="1:27" s="4" customFormat="1" ht="60" x14ac:dyDescent="0.25">
      <c r="A88" s="13">
        <v>87</v>
      </c>
      <c r="B88" s="13" t="s">
        <v>315</v>
      </c>
      <c r="C88" s="13" t="s">
        <v>20</v>
      </c>
      <c r="D88" s="13" t="s">
        <v>316</v>
      </c>
      <c r="E88" s="13">
        <v>0</v>
      </c>
      <c r="F88" s="13">
        <v>0</v>
      </c>
      <c r="G88" s="13">
        <v>17.2</v>
      </c>
      <c r="H88" s="13" t="s">
        <v>55</v>
      </c>
      <c r="I88" s="14">
        <v>29781</v>
      </c>
      <c r="J88" s="13" t="s">
        <v>19</v>
      </c>
      <c r="K88" s="13" t="s">
        <v>21</v>
      </c>
      <c r="L88" s="13">
        <v>9758441227</v>
      </c>
      <c r="M88" s="13" t="s">
        <v>317</v>
      </c>
      <c r="N88" s="13" t="s">
        <v>23</v>
      </c>
      <c r="O88" s="13" t="s">
        <v>24</v>
      </c>
      <c r="P88" s="15">
        <v>43792.427094907405</v>
      </c>
      <c r="Q88" s="13" t="s">
        <v>25</v>
      </c>
      <c r="R88" s="14">
        <v>43792</v>
      </c>
      <c r="S88" s="13">
        <v>1000</v>
      </c>
      <c r="T88" s="16">
        <f t="shared" si="7"/>
        <v>40</v>
      </c>
      <c r="U88" s="10">
        <f t="shared" si="8"/>
        <v>0</v>
      </c>
      <c r="V88" s="10">
        <f t="shared" si="10"/>
        <v>0</v>
      </c>
      <c r="W88" s="10">
        <f t="shared" si="11"/>
        <v>0</v>
      </c>
      <c r="X88" s="10">
        <f t="shared" si="9"/>
        <v>1</v>
      </c>
      <c r="Y88" s="10" t="str">
        <f t="shared" si="12"/>
        <v>NE</v>
      </c>
      <c r="Z88" s="44" t="s">
        <v>1048</v>
      </c>
      <c r="AA88" s="13" t="s">
        <v>1057</v>
      </c>
    </row>
    <row r="89" spans="1:27" s="3" customFormat="1" ht="60" x14ac:dyDescent="0.25">
      <c r="A89" s="17">
        <v>88</v>
      </c>
      <c r="B89" s="17" t="s">
        <v>318</v>
      </c>
      <c r="C89" s="17" t="s">
        <v>20</v>
      </c>
      <c r="D89" s="17" t="s">
        <v>319</v>
      </c>
      <c r="E89" s="17">
        <v>93.64</v>
      </c>
      <c r="F89" s="17">
        <v>0</v>
      </c>
      <c r="G89" s="17">
        <v>0</v>
      </c>
      <c r="H89" s="17" t="s">
        <v>88</v>
      </c>
      <c r="I89" s="18">
        <v>34580</v>
      </c>
      <c r="J89" s="17" t="s">
        <v>19</v>
      </c>
      <c r="K89" s="17" t="s">
        <v>21</v>
      </c>
      <c r="L89" s="17">
        <v>8707307472</v>
      </c>
      <c r="M89" s="17" t="s">
        <v>320</v>
      </c>
      <c r="N89" s="17" t="s">
        <v>23</v>
      </c>
      <c r="O89" s="17" t="s">
        <v>24</v>
      </c>
      <c r="P89" s="19">
        <v>43792.467002314814</v>
      </c>
      <c r="Q89" s="17" t="s">
        <v>25</v>
      </c>
      <c r="R89" s="18">
        <v>43792</v>
      </c>
      <c r="S89" s="17">
        <v>1000</v>
      </c>
      <c r="T89" s="16">
        <f t="shared" si="7"/>
        <v>27</v>
      </c>
      <c r="U89" s="10">
        <f t="shared" si="8"/>
        <v>93.64</v>
      </c>
      <c r="V89" s="10">
        <f t="shared" si="10"/>
        <v>1</v>
      </c>
      <c r="W89" s="10">
        <f t="shared" si="11"/>
        <v>1</v>
      </c>
      <c r="X89" s="10">
        <f t="shared" si="9"/>
        <v>0</v>
      </c>
      <c r="Y89" s="10" t="str">
        <f t="shared" si="12"/>
        <v>E</v>
      </c>
      <c r="Z89" s="44" t="s">
        <v>1048</v>
      </c>
      <c r="AA89" s="13" t="s">
        <v>1057</v>
      </c>
    </row>
    <row r="90" spans="1:27" s="2" customFormat="1" ht="60" x14ac:dyDescent="0.25">
      <c r="A90" s="13">
        <v>89</v>
      </c>
      <c r="B90" s="13" t="s">
        <v>321</v>
      </c>
      <c r="C90" s="13" t="s">
        <v>29</v>
      </c>
      <c r="D90" s="13" t="s">
        <v>322</v>
      </c>
      <c r="E90" s="13">
        <v>0</v>
      </c>
      <c r="F90" s="13">
        <v>8.16</v>
      </c>
      <c r="G90" s="13">
        <v>6</v>
      </c>
      <c r="H90" s="13" t="s">
        <v>323</v>
      </c>
      <c r="I90" s="14">
        <v>31968</v>
      </c>
      <c r="J90" s="13" t="s">
        <v>19</v>
      </c>
      <c r="K90" s="13" t="s">
        <v>21</v>
      </c>
      <c r="L90" s="13">
        <v>9802791675</v>
      </c>
      <c r="M90" s="13" t="s">
        <v>324</v>
      </c>
      <c r="N90" s="13" t="s">
        <v>23</v>
      </c>
      <c r="O90" s="13" t="s">
        <v>24</v>
      </c>
      <c r="P90" s="15">
        <v>43792.552546296298</v>
      </c>
      <c r="Q90" s="13" t="s">
        <v>25</v>
      </c>
      <c r="R90" s="14">
        <v>43792</v>
      </c>
      <c r="S90" s="13">
        <v>500</v>
      </c>
      <c r="T90" s="16">
        <f t="shared" si="7"/>
        <v>34</v>
      </c>
      <c r="U90" s="10">
        <f t="shared" si="8"/>
        <v>81.599999999999994</v>
      </c>
      <c r="V90" s="10">
        <f t="shared" si="10"/>
        <v>1</v>
      </c>
      <c r="W90" s="10">
        <f t="shared" si="11"/>
        <v>1</v>
      </c>
      <c r="X90" s="10">
        <f t="shared" si="9"/>
        <v>1</v>
      </c>
      <c r="Y90" s="10" t="str">
        <f t="shared" si="12"/>
        <v>E</v>
      </c>
      <c r="Z90" s="44" t="s">
        <v>1048</v>
      </c>
      <c r="AA90" s="13" t="s">
        <v>1057</v>
      </c>
    </row>
    <row r="91" spans="1:27" s="3" customFormat="1" x14ac:dyDescent="0.25">
      <c r="A91" s="17">
        <v>90</v>
      </c>
      <c r="B91" s="17" t="s">
        <v>325</v>
      </c>
      <c r="C91" s="17" t="s">
        <v>36</v>
      </c>
      <c r="D91" s="17" t="s">
        <v>326</v>
      </c>
      <c r="E91" s="17">
        <v>0</v>
      </c>
      <c r="F91" s="17">
        <v>7</v>
      </c>
      <c r="G91" s="17">
        <v>0</v>
      </c>
      <c r="H91" s="17" t="s">
        <v>327</v>
      </c>
      <c r="I91" s="18">
        <v>34043</v>
      </c>
      <c r="J91" s="17" t="s">
        <v>19</v>
      </c>
      <c r="K91" s="17" t="s">
        <v>21</v>
      </c>
      <c r="L91" s="17">
        <v>8467977220</v>
      </c>
      <c r="M91" s="17" t="s">
        <v>328</v>
      </c>
      <c r="N91" s="17" t="s">
        <v>23</v>
      </c>
      <c r="O91" s="17" t="s">
        <v>24</v>
      </c>
      <c r="P91" s="19">
        <v>43793.507071759261</v>
      </c>
      <c r="Q91" s="17" t="s">
        <v>25</v>
      </c>
      <c r="R91" s="18">
        <v>43796</v>
      </c>
      <c r="S91" s="17">
        <v>1000</v>
      </c>
      <c r="T91" s="16">
        <f t="shared" si="7"/>
        <v>28</v>
      </c>
      <c r="U91" s="10">
        <f t="shared" si="8"/>
        <v>70</v>
      </c>
      <c r="V91" s="10">
        <f t="shared" si="10"/>
        <v>1</v>
      </c>
      <c r="W91" s="10">
        <f t="shared" si="11"/>
        <v>1</v>
      </c>
      <c r="X91" s="10">
        <f t="shared" si="9"/>
        <v>0</v>
      </c>
      <c r="Y91" s="10" t="str">
        <f t="shared" si="12"/>
        <v>E</v>
      </c>
      <c r="Z91" s="44" t="str">
        <f t="shared" ref="Z91:Z101" si="14">IF(Y91="E","ELIGIBLE","NOT ELIGIBLE")</f>
        <v>ELIGIBLE</v>
      </c>
      <c r="AA91" s="17"/>
    </row>
    <row r="92" spans="1:27" s="2" customFormat="1" ht="60" x14ac:dyDescent="0.25">
      <c r="A92" s="13">
        <v>91</v>
      </c>
      <c r="B92" s="13" t="s">
        <v>329</v>
      </c>
      <c r="C92" s="13" t="s">
        <v>20</v>
      </c>
      <c r="D92" s="13" t="s">
        <v>330</v>
      </c>
      <c r="E92" s="13">
        <v>0</v>
      </c>
      <c r="F92" s="13">
        <v>8.85</v>
      </c>
      <c r="G92" s="13">
        <v>2</v>
      </c>
      <c r="H92" s="13" t="s">
        <v>323</v>
      </c>
      <c r="I92" s="14">
        <v>31990</v>
      </c>
      <c r="J92" s="13" t="s">
        <v>19</v>
      </c>
      <c r="K92" s="13" t="s">
        <v>21</v>
      </c>
      <c r="L92" s="13">
        <v>8980793693</v>
      </c>
      <c r="M92" s="13" t="s">
        <v>331</v>
      </c>
      <c r="N92" s="13" t="s">
        <v>23</v>
      </c>
      <c r="O92" s="13" t="s">
        <v>24</v>
      </c>
      <c r="P92" s="15">
        <v>43793.75167824074</v>
      </c>
      <c r="Q92" s="13" t="s">
        <v>25</v>
      </c>
      <c r="R92" s="14">
        <v>43793</v>
      </c>
      <c r="S92" s="13">
        <v>1000</v>
      </c>
      <c r="T92" s="16">
        <f t="shared" si="7"/>
        <v>34</v>
      </c>
      <c r="U92" s="10">
        <f t="shared" si="8"/>
        <v>88.5</v>
      </c>
      <c r="V92" s="10">
        <f t="shared" si="10"/>
        <v>1</v>
      </c>
      <c r="W92" s="10">
        <f t="shared" si="11"/>
        <v>1</v>
      </c>
      <c r="X92" s="10">
        <f t="shared" si="9"/>
        <v>1</v>
      </c>
      <c r="Y92" s="10" t="str">
        <f t="shared" si="12"/>
        <v>E</v>
      </c>
      <c r="Z92" s="44" t="s">
        <v>1048</v>
      </c>
      <c r="AA92" s="13" t="s">
        <v>1057</v>
      </c>
    </row>
    <row r="93" spans="1:27" s="3" customFormat="1" ht="60" x14ac:dyDescent="0.25">
      <c r="A93" s="17">
        <v>92</v>
      </c>
      <c r="B93" s="17" t="s">
        <v>332</v>
      </c>
      <c r="C93" s="17" t="s">
        <v>20</v>
      </c>
      <c r="D93" s="17" t="s">
        <v>333</v>
      </c>
      <c r="E93" s="17">
        <v>67.62</v>
      </c>
      <c r="F93" s="17">
        <v>0</v>
      </c>
      <c r="G93" s="17">
        <v>0</v>
      </c>
      <c r="H93" s="17" t="s">
        <v>157</v>
      </c>
      <c r="I93" s="18">
        <v>32822</v>
      </c>
      <c r="J93" s="17" t="s">
        <v>19</v>
      </c>
      <c r="K93" s="17" t="s">
        <v>21</v>
      </c>
      <c r="L93" s="17">
        <v>9755056700</v>
      </c>
      <c r="M93" s="17" t="s">
        <v>334</v>
      </c>
      <c r="N93" s="17" t="s">
        <v>23</v>
      </c>
      <c r="O93" s="17" t="s">
        <v>24</v>
      </c>
      <c r="P93" s="19">
        <v>43793.801828703705</v>
      </c>
      <c r="Q93" s="17" t="s">
        <v>25</v>
      </c>
      <c r="R93" s="18">
        <v>43793</v>
      </c>
      <c r="S93" s="17">
        <v>1000</v>
      </c>
      <c r="T93" s="16">
        <f t="shared" si="7"/>
        <v>31</v>
      </c>
      <c r="U93" s="10">
        <f t="shared" si="8"/>
        <v>67.62</v>
      </c>
      <c r="V93" s="10">
        <f t="shared" si="10"/>
        <v>1</v>
      </c>
      <c r="W93" s="10">
        <f t="shared" si="11"/>
        <v>1</v>
      </c>
      <c r="X93" s="10">
        <f t="shared" si="9"/>
        <v>0</v>
      </c>
      <c r="Y93" s="10" t="str">
        <f t="shared" si="12"/>
        <v>E</v>
      </c>
      <c r="Z93" s="44" t="s">
        <v>1048</v>
      </c>
      <c r="AA93" s="13" t="s">
        <v>1057</v>
      </c>
    </row>
    <row r="94" spans="1:27" s="2" customFormat="1" ht="60" x14ac:dyDescent="0.25">
      <c r="A94" s="13">
        <v>93</v>
      </c>
      <c r="B94" s="13" t="s">
        <v>335</v>
      </c>
      <c r="C94" s="13" t="s">
        <v>20</v>
      </c>
      <c r="D94" s="13" t="s">
        <v>336</v>
      </c>
      <c r="E94" s="13">
        <v>68.900000000000006</v>
      </c>
      <c r="F94" s="13">
        <v>0</v>
      </c>
      <c r="G94" s="13">
        <v>2.7</v>
      </c>
      <c r="H94" s="13" t="s">
        <v>337</v>
      </c>
      <c r="I94" s="14">
        <v>33492</v>
      </c>
      <c r="J94" s="13" t="s">
        <v>19</v>
      </c>
      <c r="K94" s="13" t="s">
        <v>21</v>
      </c>
      <c r="L94" s="13">
        <v>9613553026</v>
      </c>
      <c r="M94" s="13" t="s">
        <v>338</v>
      </c>
      <c r="N94" s="13" t="s">
        <v>23</v>
      </c>
      <c r="O94" s="13" t="s">
        <v>24</v>
      </c>
      <c r="P94" s="15">
        <v>43793.828321759262</v>
      </c>
      <c r="Q94" s="13" t="s">
        <v>25</v>
      </c>
      <c r="R94" s="14">
        <v>43798</v>
      </c>
      <c r="S94" s="13">
        <v>1000</v>
      </c>
      <c r="T94" s="16">
        <f t="shared" si="7"/>
        <v>30</v>
      </c>
      <c r="U94" s="10">
        <f t="shared" si="8"/>
        <v>68.900000000000006</v>
      </c>
      <c r="V94" s="10">
        <f t="shared" si="10"/>
        <v>1</v>
      </c>
      <c r="W94" s="10">
        <f t="shared" si="11"/>
        <v>1</v>
      </c>
      <c r="X94" s="10">
        <f t="shared" si="9"/>
        <v>1</v>
      </c>
      <c r="Y94" s="10" t="str">
        <f t="shared" si="12"/>
        <v>E</v>
      </c>
      <c r="Z94" s="44" t="s">
        <v>1048</v>
      </c>
      <c r="AA94" s="13" t="s">
        <v>1057</v>
      </c>
    </row>
    <row r="95" spans="1:27" s="3" customFormat="1" x14ac:dyDescent="0.25">
      <c r="A95" s="17">
        <v>94</v>
      </c>
      <c r="B95" s="17" t="s">
        <v>339</v>
      </c>
      <c r="C95" s="17" t="s">
        <v>36</v>
      </c>
      <c r="D95" s="17" t="s">
        <v>340</v>
      </c>
      <c r="E95" s="17">
        <v>74.06</v>
      </c>
      <c r="F95" s="17">
        <v>0</v>
      </c>
      <c r="G95" s="17">
        <v>8</v>
      </c>
      <c r="H95" s="17" t="s">
        <v>55</v>
      </c>
      <c r="I95" s="18">
        <v>32150</v>
      </c>
      <c r="J95" s="17" t="s">
        <v>19</v>
      </c>
      <c r="K95" s="17" t="s">
        <v>21</v>
      </c>
      <c r="L95" s="17">
        <v>8981232423</v>
      </c>
      <c r="M95" s="17" t="s">
        <v>341</v>
      </c>
      <c r="N95" s="17" t="s">
        <v>23</v>
      </c>
      <c r="O95" s="17" t="s">
        <v>24</v>
      </c>
      <c r="P95" s="19">
        <v>43793.843148148146</v>
      </c>
      <c r="Q95" s="17" t="s">
        <v>25</v>
      </c>
      <c r="R95" s="18">
        <v>43795</v>
      </c>
      <c r="S95" s="17">
        <v>1000</v>
      </c>
      <c r="T95" s="16">
        <f t="shared" si="7"/>
        <v>33</v>
      </c>
      <c r="U95" s="10">
        <f t="shared" si="8"/>
        <v>74.06</v>
      </c>
      <c r="V95" s="10">
        <f t="shared" si="10"/>
        <v>1</v>
      </c>
      <c r="W95" s="10">
        <f t="shared" si="11"/>
        <v>1</v>
      </c>
      <c r="X95" s="10">
        <f t="shared" si="9"/>
        <v>1</v>
      </c>
      <c r="Y95" s="10" t="str">
        <f t="shared" si="12"/>
        <v>E</v>
      </c>
      <c r="Z95" s="44" t="str">
        <f t="shared" si="14"/>
        <v>ELIGIBLE</v>
      </c>
      <c r="AA95" s="17"/>
    </row>
    <row r="96" spans="1:27" s="2" customFormat="1" ht="60" x14ac:dyDescent="0.25">
      <c r="A96" s="13">
        <v>95</v>
      </c>
      <c r="B96" s="13" t="s">
        <v>342</v>
      </c>
      <c r="C96" s="13" t="s">
        <v>20</v>
      </c>
      <c r="D96" s="13" t="s">
        <v>343</v>
      </c>
      <c r="E96" s="13">
        <v>0</v>
      </c>
      <c r="F96" s="13">
        <v>0</v>
      </c>
      <c r="G96" s="13">
        <v>8</v>
      </c>
      <c r="H96" s="13" t="s">
        <v>55</v>
      </c>
      <c r="I96" s="14">
        <v>31201</v>
      </c>
      <c r="J96" s="13" t="s">
        <v>19</v>
      </c>
      <c r="K96" s="13" t="s">
        <v>21</v>
      </c>
      <c r="L96" s="13">
        <v>9830843069</v>
      </c>
      <c r="M96" s="13" t="s">
        <v>344</v>
      </c>
      <c r="N96" s="13" t="s">
        <v>23</v>
      </c>
      <c r="O96" s="13" t="s">
        <v>24</v>
      </c>
      <c r="P96" s="15">
        <v>43793.938842592594</v>
      </c>
      <c r="Q96" s="13" t="s">
        <v>25</v>
      </c>
      <c r="R96" s="14">
        <v>43796</v>
      </c>
      <c r="S96" s="13">
        <v>1000</v>
      </c>
      <c r="T96" s="16">
        <f t="shared" si="7"/>
        <v>36</v>
      </c>
      <c r="U96" s="10">
        <f t="shared" si="8"/>
        <v>0</v>
      </c>
      <c r="V96" s="10">
        <f t="shared" si="10"/>
        <v>0</v>
      </c>
      <c r="W96" s="10">
        <f t="shared" si="11"/>
        <v>0</v>
      </c>
      <c r="X96" s="10">
        <f t="shared" si="9"/>
        <v>1</v>
      </c>
      <c r="Y96" s="10" t="str">
        <f t="shared" si="12"/>
        <v>NE</v>
      </c>
      <c r="Z96" s="44" t="s">
        <v>1048</v>
      </c>
      <c r="AA96" s="13" t="s">
        <v>1057</v>
      </c>
    </row>
    <row r="97" spans="1:27" s="3" customFormat="1" x14ac:dyDescent="0.25">
      <c r="A97" s="17">
        <v>96</v>
      </c>
      <c r="B97" s="17" t="s">
        <v>345</v>
      </c>
      <c r="C97" s="17" t="s">
        <v>36</v>
      </c>
      <c r="D97" s="17" t="s">
        <v>346</v>
      </c>
      <c r="E97" s="17">
        <v>53.89</v>
      </c>
      <c r="F97" s="17">
        <v>0</v>
      </c>
      <c r="G97" s="17">
        <v>4</v>
      </c>
      <c r="H97" s="17" t="s">
        <v>108</v>
      </c>
      <c r="I97" s="18">
        <v>33769</v>
      </c>
      <c r="J97" s="17" t="s">
        <v>19</v>
      </c>
      <c r="K97" s="17" t="s">
        <v>21</v>
      </c>
      <c r="L97" s="17">
        <v>7733084820</v>
      </c>
      <c r="M97" s="17" t="s">
        <v>347</v>
      </c>
      <c r="N97" s="17" t="s">
        <v>23</v>
      </c>
      <c r="O97" s="17" t="s">
        <v>24</v>
      </c>
      <c r="P97" s="19">
        <v>43794.424085648148</v>
      </c>
      <c r="Q97" s="17" t="s">
        <v>25</v>
      </c>
      <c r="R97" s="18">
        <v>43797</v>
      </c>
      <c r="S97" s="17">
        <v>1000</v>
      </c>
      <c r="T97" s="16">
        <f t="shared" si="7"/>
        <v>29</v>
      </c>
      <c r="U97" s="10">
        <f t="shared" si="8"/>
        <v>53.89</v>
      </c>
      <c r="V97" s="10">
        <f t="shared" si="10"/>
        <v>1</v>
      </c>
      <c r="W97" s="10">
        <f t="shared" si="11"/>
        <v>0</v>
      </c>
      <c r="X97" s="10">
        <f t="shared" si="9"/>
        <v>1</v>
      </c>
      <c r="Y97" s="10" t="str">
        <f t="shared" si="12"/>
        <v>E</v>
      </c>
      <c r="Z97" s="44" t="str">
        <f t="shared" si="14"/>
        <v>ELIGIBLE</v>
      </c>
      <c r="AA97" s="17"/>
    </row>
    <row r="98" spans="1:27" s="2" customFormat="1" x14ac:dyDescent="0.25">
      <c r="A98" s="13">
        <v>97</v>
      </c>
      <c r="B98" s="13" t="s">
        <v>348</v>
      </c>
      <c r="C98" s="13" t="s">
        <v>36</v>
      </c>
      <c r="D98" s="13" t="s">
        <v>349</v>
      </c>
      <c r="E98" s="13">
        <v>0</v>
      </c>
      <c r="F98" s="13">
        <v>8.8699999999999992</v>
      </c>
      <c r="G98" s="13">
        <v>3.4</v>
      </c>
      <c r="H98" s="13" t="s">
        <v>18</v>
      </c>
      <c r="I98" s="14">
        <v>33592</v>
      </c>
      <c r="J98" s="13" t="s">
        <v>19</v>
      </c>
      <c r="K98" s="13" t="s">
        <v>21</v>
      </c>
      <c r="L98" s="13">
        <v>8731081070</v>
      </c>
      <c r="M98" s="13" t="s">
        <v>350</v>
      </c>
      <c r="N98" s="13" t="s">
        <v>23</v>
      </c>
      <c r="O98" s="13" t="s">
        <v>24</v>
      </c>
      <c r="P98" s="15">
        <v>43794.430173611108</v>
      </c>
      <c r="Q98" s="13" t="s">
        <v>25</v>
      </c>
      <c r="R98" s="14">
        <v>43794</v>
      </c>
      <c r="S98" s="13">
        <v>1000</v>
      </c>
      <c r="T98" s="16">
        <f t="shared" si="7"/>
        <v>29</v>
      </c>
      <c r="U98" s="10">
        <f t="shared" si="8"/>
        <v>88.699999999999989</v>
      </c>
      <c r="V98" s="10">
        <f t="shared" si="10"/>
        <v>1</v>
      </c>
      <c r="W98" s="10">
        <f t="shared" si="11"/>
        <v>1</v>
      </c>
      <c r="X98" s="10">
        <f t="shared" si="9"/>
        <v>1</v>
      </c>
      <c r="Y98" s="10" t="str">
        <f t="shared" si="12"/>
        <v>E</v>
      </c>
      <c r="Z98" s="44" t="str">
        <f t="shared" si="14"/>
        <v>ELIGIBLE</v>
      </c>
      <c r="AA98" s="13"/>
    </row>
    <row r="99" spans="1:27" s="3" customFormat="1" x14ac:dyDescent="0.25">
      <c r="A99" s="17">
        <v>98</v>
      </c>
      <c r="B99" s="17" t="s">
        <v>351</v>
      </c>
      <c r="C99" s="17" t="s">
        <v>36</v>
      </c>
      <c r="D99" s="17" t="s">
        <v>352</v>
      </c>
      <c r="E99" s="17">
        <v>0</v>
      </c>
      <c r="F99" s="17">
        <v>7.99</v>
      </c>
      <c r="G99" s="17">
        <v>0</v>
      </c>
      <c r="H99" s="17" t="s">
        <v>28</v>
      </c>
      <c r="I99" s="18">
        <v>33513</v>
      </c>
      <c r="J99" s="17" t="s">
        <v>19</v>
      </c>
      <c r="K99" s="17" t="s">
        <v>21</v>
      </c>
      <c r="L99" s="17">
        <v>8014993363</v>
      </c>
      <c r="M99" s="17" t="s">
        <v>353</v>
      </c>
      <c r="N99" s="17" t="s">
        <v>23</v>
      </c>
      <c r="O99" s="17" t="s">
        <v>24</v>
      </c>
      <c r="P99" s="19">
        <v>43794.572592592594</v>
      </c>
      <c r="Q99" s="17" t="s">
        <v>25</v>
      </c>
      <c r="R99" s="18">
        <v>43794</v>
      </c>
      <c r="S99" s="17">
        <v>1000</v>
      </c>
      <c r="T99" s="16">
        <f t="shared" si="7"/>
        <v>29</v>
      </c>
      <c r="U99" s="10">
        <f t="shared" si="8"/>
        <v>79.900000000000006</v>
      </c>
      <c r="V99" s="10">
        <f t="shared" si="10"/>
        <v>1</v>
      </c>
      <c r="W99" s="10">
        <f t="shared" si="11"/>
        <v>1</v>
      </c>
      <c r="X99" s="10">
        <f t="shared" si="9"/>
        <v>0</v>
      </c>
      <c r="Y99" s="10" t="str">
        <f t="shared" si="12"/>
        <v>E</v>
      </c>
      <c r="Z99" s="44" t="str">
        <f t="shared" si="14"/>
        <v>ELIGIBLE</v>
      </c>
      <c r="AA99" s="17"/>
    </row>
    <row r="100" spans="1:27" s="2" customFormat="1" x14ac:dyDescent="0.25">
      <c r="A100" s="13">
        <v>99</v>
      </c>
      <c r="B100" s="13" t="s">
        <v>354</v>
      </c>
      <c r="C100" s="13" t="s">
        <v>36</v>
      </c>
      <c r="D100" s="13" t="s">
        <v>355</v>
      </c>
      <c r="E100" s="13">
        <v>0</v>
      </c>
      <c r="F100" s="13">
        <v>6.93</v>
      </c>
      <c r="G100" s="13">
        <v>5.8</v>
      </c>
      <c r="H100" s="13" t="s">
        <v>356</v>
      </c>
      <c r="I100" s="14">
        <v>32153</v>
      </c>
      <c r="J100" s="13" t="s">
        <v>19</v>
      </c>
      <c r="K100" s="13" t="s">
        <v>21</v>
      </c>
      <c r="L100" s="13">
        <v>8962409486</v>
      </c>
      <c r="M100" s="13" t="s">
        <v>357</v>
      </c>
      <c r="N100" s="13" t="s">
        <v>23</v>
      </c>
      <c r="O100" s="13" t="s">
        <v>24</v>
      </c>
      <c r="P100" s="15">
        <v>43794.637048611112</v>
      </c>
      <c r="Q100" s="13" t="s">
        <v>25</v>
      </c>
      <c r="R100" s="14">
        <v>43794</v>
      </c>
      <c r="S100" s="13">
        <v>1000</v>
      </c>
      <c r="T100" s="16">
        <f t="shared" si="7"/>
        <v>33</v>
      </c>
      <c r="U100" s="10">
        <f t="shared" si="8"/>
        <v>69.3</v>
      </c>
      <c r="V100" s="10">
        <f t="shared" si="10"/>
        <v>1</v>
      </c>
      <c r="W100" s="10">
        <f t="shared" si="11"/>
        <v>1</v>
      </c>
      <c r="X100" s="10">
        <f t="shared" si="9"/>
        <v>1</v>
      </c>
      <c r="Y100" s="10" t="str">
        <f t="shared" si="12"/>
        <v>E</v>
      </c>
      <c r="Z100" s="44" t="str">
        <f t="shared" si="14"/>
        <v>ELIGIBLE</v>
      </c>
      <c r="AA100" s="13"/>
    </row>
    <row r="101" spans="1:27" s="3" customFormat="1" x14ac:dyDescent="0.25">
      <c r="A101" s="17">
        <v>100</v>
      </c>
      <c r="B101" s="17" t="s">
        <v>358</v>
      </c>
      <c r="C101" s="17" t="s">
        <v>36</v>
      </c>
      <c r="D101" s="17" t="s">
        <v>359</v>
      </c>
      <c r="E101" s="17">
        <v>0</v>
      </c>
      <c r="F101" s="17">
        <v>8.8800000000000008</v>
      </c>
      <c r="G101" s="17">
        <v>2.1</v>
      </c>
      <c r="H101" s="17" t="s">
        <v>360</v>
      </c>
      <c r="I101" s="18">
        <v>33407</v>
      </c>
      <c r="J101" s="17" t="s">
        <v>19</v>
      </c>
      <c r="K101" s="17" t="s">
        <v>21</v>
      </c>
      <c r="L101" s="17">
        <v>9985367020</v>
      </c>
      <c r="M101" s="17" t="s">
        <v>361</v>
      </c>
      <c r="N101" s="17" t="s">
        <v>23</v>
      </c>
      <c r="O101" s="17" t="s">
        <v>24</v>
      </c>
      <c r="P101" s="19">
        <v>43794.70349537037</v>
      </c>
      <c r="Q101" s="17" t="s">
        <v>25</v>
      </c>
      <c r="R101" s="18">
        <v>43794</v>
      </c>
      <c r="S101" s="17">
        <v>1000</v>
      </c>
      <c r="T101" s="16">
        <f t="shared" si="7"/>
        <v>30</v>
      </c>
      <c r="U101" s="10">
        <f t="shared" si="8"/>
        <v>88.800000000000011</v>
      </c>
      <c r="V101" s="10">
        <f t="shared" si="10"/>
        <v>1</v>
      </c>
      <c r="W101" s="10">
        <f t="shared" si="11"/>
        <v>1</v>
      </c>
      <c r="X101" s="10">
        <f t="shared" si="9"/>
        <v>1</v>
      </c>
      <c r="Y101" s="10" t="str">
        <f t="shared" si="12"/>
        <v>E</v>
      </c>
      <c r="Z101" s="44" t="str">
        <f t="shared" si="14"/>
        <v>ELIGIBLE</v>
      </c>
      <c r="AA101" s="17"/>
    </row>
    <row r="102" spans="1:27" s="4" customFormat="1" ht="120" x14ac:dyDescent="0.25">
      <c r="A102" s="13">
        <v>101</v>
      </c>
      <c r="B102" s="13" t="s">
        <v>362</v>
      </c>
      <c r="C102" s="13" t="s">
        <v>36</v>
      </c>
      <c r="D102" s="13" t="s">
        <v>363</v>
      </c>
      <c r="E102" s="13">
        <v>58.5</v>
      </c>
      <c r="F102" s="13">
        <v>0</v>
      </c>
      <c r="G102" s="13">
        <v>6.11</v>
      </c>
      <c r="H102" s="13" t="s">
        <v>28</v>
      </c>
      <c r="I102" s="14">
        <v>30049</v>
      </c>
      <c r="J102" s="13" t="s">
        <v>19</v>
      </c>
      <c r="K102" s="13" t="s">
        <v>21</v>
      </c>
      <c r="L102" s="13">
        <v>9774596984</v>
      </c>
      <c r="M102" s="13" t="s">
        <v>364</v>
      </c>
      <c r="N102" s="13" t="s">
        <v>23</v>
      </c>
      <c r="O102" s="13" t="s">
        <v>24</v>
      </c>
      <c r="P102" s="15">
        <v>43794.728900462964</v>
      </c>
      <c r="Q102" s="13" t="s">
        <v>25</v>
      </c>
      <c r="R102" s="14">
        <v>43794</v>
      </c>
      <c r="S102" s="13">
        <v>1000</v>
      </c>
      <c r="T102" s="16">
        <f t="shared" si="7"/>
        <v>39</v>
      </c>
      <c r="U102" s="10">
        <f t="shared" si="8"/>
        <v>58.5</v>
      </c>
      <c r="V102" s="10">
        <f t="shared" si="10"/>
        <v>0</v>
      </c>
      <c r="W102" s="10">
        <f t="shared" si="11"/>
        <v>1</v>
      </c>
      <c r="X102" s="10">
        <f t="shared" si="9"/>
        <v>1</v>
      </c>
      <c r="Y102" s="10" t="s">
        <v>566</v>
      </c>
      <c r="Z102" s="44" t="s">
        <v>1050</v>
      </c>
      <c r="AA102" s="13" t="s">
        <v>565</v>
      </c>
    </row>
    <row r="103" spans="1:27" s="3" customFormat="1" ht="60" x14ac:dyDescent="0.25">
      <c r="A103" s="17">
        <v>102</v>
      </c>
      <c r="B103" s="17" t="s">
        <v>365</v>
      </c>
      <c r="C103" s="17" t="s">
        <v>36</v>
      </c>
      <c r="D103" s="17" t="s">
        <v>366</v>
      </c>
      <c r="E103" s="17">
        <v>58</v>
      </c>
      <c r="F103" s="17">
        <v>0</v>
      </c>
      <c r="G103" s="17">
        <v>11</v>
      </c>
      <c r="H103" s="17" t="s">
        <v>80</v>
      </c>
      <c r="I103" s="18">
        <v>30765</v>
      </c>
      <c r="J103" s="17" t="s">
        <v>19</v>
      </c>
      <c r="K103" s="17" t="s">
        <v>21</v>
      </c>
      <c r="L103" s="17">
        <v>8237783677</v>
      </c>
      <c r="M103" s="17" t="s">
        <v>367</v>
      </c>
      <c r="N103" s="17" t="s">
        <v>23</v>
      </c>
      <c r="O103" s="17" t="s">
        <v>24</v>
      </c>
      <c r="P103" s="19">
        <v>43794.772719907407</v>
      </c>
      <c r="Q103" s="17" t="s">
        <v>25</v>
      </c>
      <c r="R103" s="18">
        <v>43794</v>
      </c>
      <c r="S103" s="17">
        <v>1000</v>
      </c>
      <c r="T103" s="16">
        <f t="shared" si="7"/>
        <v>37</v>
      </c>
      <c r="U103" s="10">
        <f t="shared" si="8"/>
        <v>58</v>
      </c>
      <c r="V103" s="10">
        <f t="shared" si="10"/>
        <v>0</v>
      </c>
      <c r="W103" s="10">
        <f t="shared" si="11"/>
        <v>1</v>
      </c>
      <c r="X103" s="10">
        <f t="shared" si="9"/>
        <v>1</v>
      </c>
      <c r="Y103" s="10" t="str">
        <f t="shared" si="12"/>
        <v>NE</v>
      </c>
      <c r="Z103" s="44" t="s">
        <v>1050</v>
      </c>
      <c r="AA103" s="17" t="s">
        <v>1049</v>
      </c>
    </row>
    <row r="104" spans="1:27" s="2" customFormat="1" ht="90" x14ac:dyDescent="0.25">
      <c r="A104" s="13">
        <v>103</v>
      </c>
      <c r="B104" s="13" t="s">
        <v>368</v>
      </c>
      <c r="C104" s="13" t="s">
        <v>36</v>
      </c>
      <c r="D104" s="13" t="s">
        <v>1047</v>
      </c>
      <c r="E104" s="13">
        <v>76.5</v>
      </c>
      <c r="F104" s="13">
        <v>0</v>
      </c>
      <c r="G104" s="13">
        <v>7.1</v>
      </c>
      <c r="H104" s="13" t="s">
        <v>18</v>
      </c>
      <c r="I104" s="14">
        <v>31155</v>
      </c>
      <c r="J104" s="13" t="s">
        <v>19</v>
      </c>
      <c r="K104" s="13" t="s">
        <v>21</v>
      </c>
      <c r="L104" s="13">
        <v>9366134534</v>
      </c>
      <c r="M104" s="13" t="s">
        <v>369</v>
      </c>
      <c r="N104" s="13" t="s">
        <v>23</v>
      </c>
      <c r="O104" s="13" t="s">
        <v>24</v>
      </c>
      <c r="P104" s="15">
        <v>43795.6565162037</v>
      </c>
      <c r="Q104" s="13" t="s">
        <v>25</v>
      </c>
      <c r="R104" s="14">
        <v>43797</v>
      </c>
      <c r="S104" s="13">
        <v>1000</v>
      </c>
      <c r="T104" s="16">
        <f t="shared" si="7"/>
        <v>36</v>
      </c>
      <c r="U104" s="10">
        <f t="shared" si="8"/>
        <v>76.5</v>
      </c>
      <c r="V104" s="10">
        <f t="shared" si="10"/>
        <v>0</v>
      </c>
      <c r="W104" s="10">
        <f t="shared" si="11"/>
        <v>1</v>
      </c>
      <c r="X104" s="10">
        <f t="shared" si="9"/>
        <v>1</v>
      </c>
      <c r="Y104" s="10" t="str">
        <f t="shared" si="12"/>
        <v>NE</v>
      </c>
      <c r="Z104" s="44" t="s">
        <v>1050</v>
      </c>
      <c r="AA104" s="13" t="s">
        <v>1046</v>
      </c>
    </row>
    <row r="105" spans="1:27" s="3" customFormat="1" ht="60" x14ac:dyDescent="0.25">
      <c r="A105" s="17">
        <v>104</v>
      </c>
      <c r="B105" s="17" t="s">
        <v>370</v>
      </c>
      <c r="C105" s="17" t="s">
        <v>20</v>
      </c>
      <c r="D105" s="17" t="s">
        <v>371</v>
      </c>
      <c r="E105" s="17">
        <v>65</v>
      </c>
      <c r="F105" s="17">
        <v>0</v>
      </c>
      <c r="G105" s="17">
        <v>8</v>
      </c>
      <c r="H105" s="17" t="s">
        <v>304</v>
      </c>
      <c r="I105" s="18">
        <v>31578</v>
      </c>
      <c r="J105" s="17" t="s">
        <v>19</v>
      </c>
      <c r="K105" s="17" t="s">
        <v>21</v>
      </c>
      <c r="L105" s="17">
        <v>9853345717</v>
      </c>
      <c r="M105" s="17" t="s">
        <v>372</v>
      </c>
      <c r="N105" s="17" t="s">
        <v>23</v>
      </c>
      <c r="O105" s="17" t="s">
        <v>24</v>
      </c>
      <c r="P105" s="19">
        <v>43795.668229166666</v>
      </c>
      <c r="Q105" s="17" t="s">
        <v>25</v>
      </c>
      <c r="R105" s="18">
        <v>43795</v>
      </c>
      <c r="S105" s="17">
        <v>1000</v>
      </c>
      <c r="T105" s="16">
        <f t="shared" si="7"/>
        <v>35</v>
      </c>
      <c r="U105" s="10">
        <f t="shared" si="8"/>
        <v>65</v>
      </c>
      <c r="V105" s="10">
        <f t="shared" si="10"/>
        <v>1</v>
      </c>
      <c r="W105" s="10">
        <f t="shared" si="11"/>
        <v>1</v>
      </c>
      <c r="X105" s="10">
        <f t="shared" si="9"/>
        <v>1</v>
      </c>
      <c r="Y105" s="10" t="str">
        <f t="shared" si="12"/>
        <v>E</v>
      </c>
      <c r="Z105" s="44" t="s">
        <v>1048</v>
      </c>
      <c r="AA105" s="13" t="s">
        <v>1057</v>
      </c>
    </row>
    <row r="106" spans="1:27" s="6" customFormat="1" ht="60" x14ac:dyDescent="0.25">
      <c r="A106" s="20">
        <v>105</v>
      </c>
      <c r="B106" s="20" t="s">
        <v>373</v>
      </c>
      <c r="C106" s="20" t="s">
        <v>29</v>
      </c>
      <c r="D106" s="20" t="s">
        <v>374</v>
      </c>
      <c r="E106" s="20">
        <v>0</v>
      </c>
      <c r="F106" s="20">
        <v>7.64</v>
      </c>
      <c r="G106" s="20">
        <v>0</v>
      </c>
      <c r="H106" s="20" t="s">
        <v>28</v>
      </c>
      <c r="I106" s="21">
        <v>33564</v>
      </c>
      <c r="J106" s="20" t="s">
        <v>40</v>
      </c>
      <c r="K106" s="20" t="s">
        <v>21</v>
      </c>
      <c r="L106" s="20">
        <v>9774798546</v>
      </c>
      <c r="M106" s="20" t="s">
        <v>375</v>
      </c>
      <c r="N106" s="20" t="s">
        <v>23</v>
      </c>
      <c r="O106" s="20" t="s">
        <v>24</v>
      </c>
      <c r="P106" s="22">
        <v>43795.697951388887</v>
      </c>
      <c r="Q106" s="20" t="s">
        <v>25</v>
      </c>
      <c r="R106" s="21">
        <v>43797</v>
      </c>
      <c r="S106" s="20">
        <v>500</v>
      </c>
      <c r="T106" s="16">
        <f t="shared" si="7"/>
        <v>29</v>
      </c>
      <c r="U106" s="12">
        <f t="shared" si="8"/>
        <v>76.399999999999991</v>
      </c>
      <c r="V106" s="12">
        <f t="shared" si="10"/>
        <v>1</v>
      </c>
      <c r="W106" s="12">
        <f t="shared" si="11"/>
        <v>1</v>
      </c>
      <c r="X106" s="12">
        <f t="shared" si="9"/>
        <v>0</v>
      </c>
      <c r="Y106" s="12" t="str">
        <f t="shared" si="12"/>
        <v>E</v>
      </c>
      <c r="Z106" s="44" t="s">
        <v>1048</v>
      </c>
      <c r="AA106" s="13" t="s">
        <v>1057</v>
      </c>
    </row>
    <row r="107" spans="1:27" s="7" customFormat="1" ht="60" x14ac:dyDescent="0.25">
      <c r="A107" s="23">
        <v>106</v>
      </c>
      <c r="B107" s="23" t="s">
        <v>376</v>
      </c>
      <c r="C107" s="23" t="s">
        <v>20</v>
      </c>
      <c r="D107" s="23" t="s">
        <v>377</v>
      </c>
      <c r="E107" s="23">
        <v>0</v>
      </c>
      <c r="F107" s="23">
        <v>6.58</v>
      </c>
      <c r="G107" s="23">
        <v>12</v>
      </c>
      <c r="H107" s="23" t="s">
        <v>18</v>
      </c>
      <c r="I107" s="24">
        <v>27467</v>
      </c>
      <c r="J107" s="23" t="s">
        <v>19</v>
      </c>
      <c r="K107" s="23" t="s">
        <v>21</v>
      </c>
      <c r="L107" s="23">
        <v>9436128829</v>
      </c>
      <c r="M107" s="23" t="s">
        <v>378</v>
      </c>
      <c r="N107" s="23" t="s">
        <v>23</v>
      </c>
      <c r="O107" s="23" t="s">
        <v>24</v>
      </c>
      <c r="P107" s="25">
        <v>43795.737928240742</v>
      </c>
      <c r="Q107" s="23" t="s">
        <v>25</v>
      </c>
      <c r="R107" s="24">
        <v>43797</v>
      </c>
      <c r="S107" s="23">
        <v>1000</v>
      </c>
      <c r="T107" s="16">
        <f t="shared" si="7"/>
        <v>46</v>
      </c>
      <c r="U107" s="12">
        <f t="shared" si="8"/>
        <v>65.8</v>
      </c>
      <c r="V107" s="12">
        <f t="shared" si="10"/>
        <v>0</v>
      </c>
      <c r="W107" s="12">
        <f t="shared" si="11"/>
        <v>1</v>
      </c>
      <c r="X107" s="12">
        <f t="shared" si="9"/>
        <v>1</v>
      </c>
      <c r="Y107" s="12" t="str">
        <f t="shared" si="12"/>
        <v>NE</v>
      </c>
      <c r="Z107" s="44" t="s">
        <v>1048</v>
      </c>
      <c r="AA107" s="13" t="s">
        <v>1057</v>
      </c>
    </row>
    <row r="108" spans="1:27" s="6" customFormat="1" x14ac:dyDescent="0.25">
      <c r="A108" s="20">
        <v>107</v>
      </c>
      <c r="B108" s="20" t="s">
        <v>379</v>
      </c>
      <c r="C108" s="20" t="s">
        <v>36</v>
      </c>
      <c r="D108" s="20" t="s">
        <v>380</v>
      </c>
      <c r="E108" s="20">
        <v>0</v>
      </c>
      <c r="F108" s="20">
        <v>7.78</v>
      </c>
      <c r="G108" s="20">
        <v>0</v>
      </c>
      <c r="H108" s="20" t="s">
        <v>88</v>
      </c>
      <c r="I108" s="21">
        <v>32975</v>
      </c>
      <c r="J108" s="20" t="s">
        <v>19</v>
      </c>
      <c r="K108" s="20" t="s">
        <v>21</v>
      </c>
      <c r="L108" s="20">
        <v>7705938894</v>
      </c>
      <c r="M108" s="20" t="s">
        <v>381</v>
      </c>
      <c r="N108" s="20" t="s">
        <v>23</v>
      </c>
      <c r="O108" s="20" t="s">
        <v>24</v>
      </c>
      <c r="P108" s="22">
        <v>43795.758379629631</v>
      </c>
      <c r="Q108" s="20" t="s">
        <v>25</v>
      </c>
      <c r="R108" s="21">
        <v>43795</v>
      </c>
      <c r="S108" s="20">
        <v>1000</v>
      </c>
      <c r="T108" s="16">
        <f t="shared" si="7"/>
        <v>31</v>
      </c>
      <c r="U108" s="12">
        <f t="shared" si="8"/>
        <v>77.8</v>
      </c>
      <c r="V108" s="12">
        <f t="shared" si="10"/>
        <v>1</v>
      </c>
      <c r="W108" s="12">
        <f t="shared" si="11"/>
        <v>1</v>
      </c>
      <c r="X108" s="12">
        <f t="shared" si="9"/>
        <v>0</v>
      </c>
      <c r="Y108" s="12" t="str">
        <f t="shared" si="12"/>
        <v>E</v>
      </c>
      <c r="Z108" s="44" t="str">
        <f t="shared" ref="Z108:Z116" si="15">IF(Y108="E","ELIGIBLE","NOT ELIGIBLE")</f>
        <v>ELIGIBLE</v>
      </c>
      <c r="AA108" s="20"/>
    </row>
    <row r="109" spans="1:27" s="8" customFormat="1" x14ac:dyDescent="0.25">
      <c r="A109" s="23">
        <v>108</v>
      </c>
      <c r="B109" s="23" t="s">
        <v>382</v>
      </c>
      <c r="C109" s="23" t="s">
        <v>36</v>
      </c>
      <c r="D109" s="23" t="s">
        <v>383</v>
      </c>
      <c r="E109" s="23">
        <v>0</v>
      </c>
      <c r="F109" s="23">
        <v>8.74</v>
      </c>
      <c r="G109" s="23">
        <v>4.7</v>
      </c>
      <c r="H109" s="23" t="s">
        <v>28</v>
      </c>
      <c r="I109" s="24">
        <v>32848</v>
      </c>
      <c r="J109" s="23" t="s">
        <v>19</v>
      </c>
      <c r="K109" s="23" t="s">
        <v>21</v>
      </c>
      <c r="L109" s="23">
        <v>7005443174</v>
      </c>
      <c r="M109" s="23" t="s">
        <v>384</v>
      </c>
      <c r="N109" s="23" t="s">
        <v>23</v>
      </c>
      <c r="O109" s="23" t="s">
        <v>24</v>
      </c>
      <c r="P109" s="25">
        <v>43795.789386574077</v>
      </c>
      <c r="Q109" s="23" t="s">
        <v>25</v>
      </c>
      <c r="R109" s="24">
        <v>43795</v>
      </c>
      <c r="S109" s="23">
        <v>1000</v>
      </c>
      <c r="T109" s="16">
        <f t="shared" si="7"/>
        <v>31</v>
      </c>
      <c r="U109" s="12">
        <f t="shared" si="8"/>
        <v>87.4</v>
      </c>
      <c r="V109" s="12">
        <f t="shared" si="10"/>
        <v>1</v>
      </c>
      <c r="W109" s="12">
        <f t="shared" si="11"/>
        <v>1</v>
      </c>
      <c r="X109" s="12">
        <f t="shared" si="9"/>
        <v>1</v>
      </c>
      <c r="Y109" s="12" t="str">
        <f t="shared" si="12"/>
        <v>E</v>
      </c>
      <c r="Z109" s="44" t="str">
        <f t="shared" si="15"/>
        <v>ELIGIBLE</v>
      </c>
      <c r="AA109" s="23"/>
    </row>
    <row r="110" spans="1:27" s="2" customFormat="1" ht="60" x14ac:dyDescent="0.25">
      <c r="A110" s="13">
        <v>109</v>
      </c>
      <c r="B110" s="13" t="s">
        <v>385</v>
      </c>
      <c r="C110" s="13" t="s">
        <v>29</v>
      </c>
      <c r="D110" s="13" t="s">
        <v>386</v>
      </c>
      <c r="E110" s="13">
        <v>81.7</v>
      </c>
      <c r="F110" s="13">
        <v>0</v>
      </c>
      <c r="G110" s="13">
        <v>0</v>
      </c>
      <c r="H110" s="13" t="s">
        <v>55</v>
      </c>
      <c r="I110" s="14">
        <v>34271</v>
      </c>
      <c r="J110" s="13" t="s">
        <v>19</v>
      </c>
      <c r="K110" s="13" t="s">
        <v>21</v>
      </c>
      <c r="L110" s="13">
        <v>9477320799</v>
      </c>
      <c r="M110" s="13" t="s">
        <v>387</v>
      </c>
      <c r="N110" s="13" t="s">
        <v>23</v>
      </c>
      <c r="O110" s="13" t="s">
        <v>24</v>
      </c>
      <c r="P110" s="15">
        <v>43795.855775462966</v>
      </c>
      <c r="Q110" s="13" t="s">
        <v>25</v>
      </c>
      <c r="R110" s="14">
        <v>43795</v>
      </c>
      <c r="S110" s="13">
        <v>500</v>
      </c>
      <c r="T110" s="16">
        <f t="shared" si="7"/>
        <v>27</v>
      </c>
      <c r="U110" s="10">
        <f t="shared" si="8"/>
        <v>81.7</v>
      </c>
      <c r="V110" s="10">
        <f t="shared" si="10"/>
        <v>1</v>
      </c>
      <c r="W110" s="10">
        <f t="shared" si="11"/>
        <v>1</v>
      </c>
      <c r="X110" s="10">
        <f t="shared" si="9"/>
        <v>0</v>
      </c>
      <c r="Y110" s="10" t="str">
        <f t="shared" si="12"/>
        <v>E</v>
      </c>
      <c r="Z110" s="44" t="s">
        <v>1048</v>
      </c>
      <c r="AA110" s="13" t="s">
        <v>1057</v>
      </c>
    </row>
    <row r="111" spans="1:27" s="3" customFormat="1" x14ac:dyDescent="0.25">
      <c r="A111" s="17">
        <v>110</v>
      </c>
      <c r="B111" s="17" t="s">
        <v>388</v>
      </c>
      <c r="C111" s="17" t="s">
        <v>36</v>
      </c>
      <c r="D111" s="17" t="s">
        <v>389</v>
      </c>
      <c r="E111" s="17">
        <v>0</v>
      </c>
      <c r="F111" s="17">
        <v>0</v>
      </c>
      <c r="G111" s="17">
        <v>5</v>
      </c>
      <c r="H111" s="17" t="s">
        <v>88</v>
      </c>
      <c r="I111" s="18">
        <v>30981</v>
      </c>
      <c r="J111" s="17" t="s">
        <v>19</v>
      </c>
      <c r="K111" s="17" t="s">
        <v>21</v>
      </c>
      <c r="L111" s="17">
        <v>9457038853</v>
      </c>
      <c r="M111" s="17" t="s">
        <v>390</v>
      </c>
      <c r="N111" s="17" t="s">
        <v>23</v>
      </c>
      <c r="O111" s="17" t="s">
        <v>24</v>
      </c>
      <c r="P111" s="19">
        <v>43795.942395833335</v>
      </c>
      <c r="Q111" s="17" t="s">
        <v>25</v>
      </c>
      <c r="R111" s="18">
        <v>43795</v>
      </c>
      <c r="S111" s="17">
        <v>1000</v>
      </c>
      <c r="T111" s="16">
        <f t="shared" si="7"/>
        <v>36</v>
      </c>
      <c r="U111" s="10">
        <f t="shared" si="8"/>
        <v>0</v>
      </c>
      <c r="V111" s="10">
        <f t="shared" si="10"/>
        <v>0</v>
      </c>
      <c r="W111" s="10">
        <f t="shared" si="11"/>
        <v>0</v>
      </c>
      <c r="X111" s="10">
        <f t="shared" si="9"/>
        <v>1</v>
      </c>
      <c r="Y111" s="10" t="str">
        <f t="shared" si="12"/>
        <v>NE</v>
      </c>
      <c r="Z111" s="44" t="s">
        <v>1050</v>
      </c>
      <c r="AA111" s="17"/>
    </row>
    <row r="112" spans="1:27" s="2" customFormat="1" x14ac:dyDescent="0.25">
      <c r="A112" s="13">
        <v>111</v>
      </c>
      <c r="B112" s="13" t="s">
        <v>391</v>
      </c>
      <c r="C112" s="13" t="s">
        <v>36</v>
      </c>
      <c r="D112" s="13" t="s">
        <v>392</v>
      </c>
      <c r="E112" s="13">
        <v>70</v>
      </c>
      <c r="F112" s="13">
        <v>0</v>
      </c>
      <c r="G112" s="13">
        <v>4.8</v>
      </c>
      <c r="H112" s="13" t="s">
        <v>18</v>
      </c>
      <c r="I112" s="14">
        <v>33222</v>
      </c>
      <c r="J112" s="13" t="s">
        <v>19</v>
      </c>
      <c r="K112" s="13" t="s">
        <v>21</v>
      </c>
      <c r="L112" s="13">
        <v>9436987778</v>
      </c>
      <c r="M112" s="13" t="s">
        <v>393</v>
      </c>
      <c r="N112" s="13" t="s">
        <v>23</v>
      </c>
      <c r="O112" s="13" t="s">
        <v>24</v>
      </c>
      <c r="P112" s="15">
        <v>43795.992013888892</v>
      </c>
      <c r="Q112" s="13" t="s">
        <v>25</v>
      </c>
      <c r="R112" s="14">
        <v>43796</v>
      </c>
      <c r="S112" s="13">
        <v>1000</v>
      </c>
      <c r="T112" s="16">
        <f t="shared" si="7"/>
        <v>30</v>
      </c>
      <c r="U112" s="10">
        <f t="shared" si="8"/>
        <v>70</v>
      </c>
      <c r="V112" s="10">
        <f t="shared" si="10"/>
        <v>1</v>
      </c>
      <c r="W112" s="10">
        <f t="shared" si="11"/>
        <v>1</v>
      </c>
      <c r="X112" s="10">
        <f t="shared" si="9"/>
        <v>1</v>
      </c>
      <c r="Y112" s="10" t="str">
        <f t="shared" si="12"/>
        <v>E</v>
      </c>
      <c r="Z112" s="44" t="str">
        <f t="shared" si="15"/>
        <v>ELIGIBLE</v>
      </c>
      <c r="AA112" s="13"/>
    </row>
    <row r="113" spans="1:27" s="3" customFormat="1" ht="60" x14ac:dyDescent="0.25">
      <c r="A113" s="17">
        <v>112</v>
      </c>
      <c r="B113" s="17" t="s">
        <v>394</v>
      </c>
      <c r="C113" s="17" t="s">
        <v>29</v>
      </c>
      <c r="D113" s="17" t="s">
        <v>386</v>
      </c>
      <c r="E113" s="17">
        <v>81.7</v>
      </c>
      <c r="F113" s="17">
        <v>0</v>
      </c>
      <c r="G113" s="17">
        <v>0</v>
      </c>
      <c r="H113" s="17" t="s">
        <v>55</v>
      </c>
      <c r="I113" s="18">
        <v>34271</v>
      </c>
      <c r="J113" s="17" t="s">
        <v>19</v>
      </c>
      <c r="K113" s="17" t="s">
        <v>21</v>
      </c>
      <c r="L113" s="17">
        <v>9836731442</v>
      </c>
      <c r="M113" s="17" t="s">
        <v>395</v>
      </c>
      <c r="N113" s="17" t="s">
        <v>23</v>
      </c>
      <c r="O113" s="17" t="s">
        <v>24</v>
      </c>
      <c r="P113" s="19">
        <v>43796.031770833331</v>
      </c>
      <c r="Q113" s="17" t="s">
        <v>25</v>
      </c>
      <c r="R113" s="18">
        <v>43796</v>
      </c>
      <c r="S113" s="17">
        <v>500</v>
      </c>
      <c r="T113" s="16">
        <f t="shared" si="7"/>
        <v>27</v>
      </c>
      <c r="U113" s="10">
        <f t="shared" si="8"/>
        <v>81.7</v>
      </c>
      <c r="V113" s="10">
        <f t="shared" si="10"/>
        <v>1</v>
      </c>
      <c r="W113" s="10">
        <f t="shared" si="11"/>
        <v>1</v>
      </c>
      <c r="X113" s="10">
        <f t="shared" si="9"/>
        <v>0</v>
      </c>
      <c r="Y113" s="10" t="str">
        <f t="shared" si="12"/>
        <v>E</v>
      </c>
      <c r="Z113" s="44" t="s">
        <v>1048</v>
      </c>
      <c r="AA113" s="13" t="s">
        <v>1057</v>
      </c>
    </row>
    <row r="114" spans="1:27" s="2" customFormat="1" x14ac:dyDescent="0.25">
      <c r="A114" s="13">
        <v>113</v>
      </c>
      <c r="B114" s="13" t="s">
        <v>396</v>
      </c>
      <c r="C114" s="13" t="s">
        <v>36</v>
      </c>
      <c r="D114" s="13" t="s">
        <v>397</v>
      </c>
      <c r="E114" s="13">
        <v>0</v>
      </c>
      <c r="F114" s="13">
        <v>8.35</v>
      </c>
      <c r="G114" s="13">
        <v>0</v>
      </c>
      <c r="H114" s="13" t="s">
        <v>18</v>
      </c>
      <c r="I114" s="14">
        <v>33248</v>
      </c>
      <c r="J114" s="13" t="s">
        <v>19</v>
      </c>
      <c r="K114" s="13" t="s">
        <v>21</v>
      </c>
      <c r="L114" s="13">
        <v>7085238447</v>
      </c>
      <c r="M114" s="13" t="s">
        <v>398</v>
      </c>
      <c r="N114" s="13" t="s">
        <v>23</v>
      </c>
      <c r="O114" s="13" t="s">
        <v>24</v>
      </c>
      <c r="P114" s="15">
        <v>43796.413993055554</v>
      </c>
      <c r="Q114" s="13" t="s">
        <v>25</v>
      </c>
      <c r="R114" s="14">
        <v>43797</v>
      </c>
      <c r="S114" s="13">
        <v>1000</v>
      </c>
      <c r="T114" s="16">
        <f t="shared" si="7"/>
        <v>30</v>
      </c>
      <c r="U114" s="10">
        <f t="shared" si="8"/>
        <v>83.5</v>
      </c>
      <c r="V114" s="10">
        <f t="shared" si="10"/>
        <v>1</v>
      </c>
      <c r="W114" s="10">
        <f t="shared" si="11"/>
        <v>1</v>
      </c>
      <c r="X114" s="10">
        <f t="shared" si="9"/>
        <v>0</v>
      </c>
      <c r="Y114" s="10" t="str">
        <f t="shared" si="12"/>
        <v>E</v>
      </c>
      <c r="Z114" s="44" t="str">
        <f t="shared" si="15"/>
        <v>ELIGIBLE</v>
      </c>
      <c r="AA114" s="13"/>
    </row>
    <row r="115" spans="1:27" s="3" customFormat="1" ht="60" x14ac:dyDescent="0.25">
      <c r="A115" s="17">
        <v>114</v>
      </c>
      <c r="B115" s="17" t="s">
        <v>399</v>
      </c>
      <c r="C115" s="17" t="s">
        <v>60</v>
      </c>
      <c r="D115" s="17" t="s">
        <v>400</v>
      </c>
      <c r="E115" s="17">
        <v>75</v>
      </c>
      <c r="F115" s="17">
        <v>0</v>
      </c>
      <c r="G115" s="17">
        <v>1</v>
      </c>
      <c r="H115" s="17" t="s">
        <v>28</v>
      </c>
      <c r="I115" s="18">
        <v>32568</v>
      </c>
      <c r="J115" s="17" t="s">
        <v>19</v>
      </c>
      <c r="K115" s="17" t="s">
        <v>21</v>
      </c>
      <c r="L115" s="17">
        <v>7629041087</v>
      </c>
      <c r="M115" s="17" t="s">
        <v>401</v>
      </c>
      <c r="N115" s="17" t="s">
        <v>23</v>
      </c>
      <c r="O115" s="17" t="s">
        <v>24</v>
      </c>
      <c r="P115" s="19">
        <v>43796.495763888888</v>
      </c>
      <c r="Q115" s="17" t="s">
        <v>25</v>
      </c>
      <c r="R115" s="18">
        <v>43796</v>
      </c>
      <c r="S115" s="17">
        <v>500</v>
      </c>
      <c r="T115" s="16">
        <f t="shared" si="7"/>
        <v>32</v>
      </c>
      <c r="U115" s="10">
        <f t="shared" si="8"/>
        <v>75</v>
      </c>
      <c r="V115" s="10">
        <f t="shared" si="10"/>
        <v>1</v>
      </c>
      <c r="W115" s="10">
        <f t="shared" si="11"/>
        <v>1</v>
      </c>
      <c r="X115" s="10">
        <f t="shared" si="9"/>
        <v>0</v>
      </c>
      <c r="Y115" s="10" t="str">
        <f t="shared" si="12"/>
        <v>E</v>
      </c>
      <c r="Z115" s="44" t="s">
        <v>1048</v>
      </c>
      <c r="AA115" s="13" t="s">
        <v>1057</v>
      </c>
    </row>
    <row r="116" spans="1:27" s="2" customFormat="1" x14ac:dyDescent="0.25">
      <c r="A116" s="13">
        <v>115</v>
      </c>
      <c r="B116" s="13" t="s">
        <v>402</v>
      </c>
      <c r="C116" s="13" t="s">
        <v>36</v>
      </c>
      <c r="D116" s="13" t="s">
        <v>403</v>
      </c>
      <c r="E116" s="13">
        <v>77.06</v>
      </c>
      <c r="F116" s="13">
        <v>0</v>
      </c>
      <c r="G116" s="13">
        <v>3</v>
      </c>
      <c r="H116" s="13" t="s">
        <v>28</v>
      </c>
      <c r="I116" s="14">
        <v>33040</v>
      </c>
      <c r="J116" s="13" t="s">
        <v>19</v>
      </c>
      <c r="K116" s="13" t="s">
        <v>21</v>
      </c>
      <c r="L116" s="13">
        <v>8974293977</v>
      </c>
      <c r="M116" s="13" t="s">
        <v>404</v>
      </c>
      <c r="N116" s="13" t="s">
        <v>23</v>
      </c>
      <c r="O116" s="13" t="s">
        <v>24</v>
      </c>
      <c r="P116" s="15">
        <v>43796.527974537035</v>
      </c>
      <c r="Q116" s="13" t="s">
        <v>25</v>
      </c>
      <c r="R116" s="14">
        <v>43796</v>
      </c>
      <c r="S116" s="13">
        <v>1000</v>
      </c>
      <c r="T116" s="16">
        <f t="shared" si="7"/>
        <v>31</v>
      </c>
      <c r="U116" s="10">
        <f t="shared" si="8"/>
        <v>77.06</v>
      </c>
      <c r="V116" s="10">
        <f t="shared" si="10"/>
        <v>1</v>
      </c>
      <c r="W116" s="10">
        <f t="shared" si="11"/>
        <v>1</v>
      </c>
      <c r="X116" s="10">
        <f t="shared" si="9"/>
        <v>1</v>
      </c>
      <c r="Y116" s="10" t="str">
        <f t="shared" si="12"/>
        <v>E</v>
      </c>
      <c r="Z116" s="44" t="str">
        <f t="shared" si="15"/>
        <v>ELIGIBLE</v>
      </c>
      <c r="AA116" s="13"/>
    </row>
    <row r="117" spans="1:27" s="5" customFormat="1" ht="60" x14ac:dyDescent="0.25">
      <c r="A117" s="17">
        <v>116</v>
      </c>
      <c r="B117" s="17" t="s">
        <v>405</v>
      </c>
      <c r="C117" s="17" t="s">
        <v>20</v>
      </c>
      <c r="D117" s="17" t="s">
        <v>406</v>
      </c>
      <c r="E117" s="17">
        <v>57.25</v>
      </c>
      <c r="F117" s="17">
        <v>0</v>
      </c>
      <c r="G117" s="17">
        <v>15.5</v>
      </c>
      <c r="H117" s="17" t="s">
        <v>28</v>
      </c>
      <c r="I117" s="18">
        <v>24607</v>
      </c>
      <c r="J117" s="17" t="s">
        <v>19</v>
      </c>
      <c r="K117" s="17" t="s">
        <v>21</v>
      </c>
      <c r="L117" s="17">
        <v>9436454991</v>
      </c>
      <c r="M117" s="17" t="s">
        <v>407</v>
      </c>
      <c r="N117" s="17" t="s">
        <v>23</v>
      </c>
      <c r="O117" s="17" t="s">
        <v>24</v>
      </c>
      <c r="P117" s="19">
        <v>43796.644456018519</v>
      </c>
      <c r="Q117" s="17" t="s">
        <v>25</v>
      </c>
      <c r="R117" s="18">
        <v>43796</v>
      </c>
      <c r="S117" s="17">
        <v>1000</v>
      </c>
      <c r="T117" s="16">
        <f t="shared" si="7"/>
        <v>54</v>
      </c>
      <c r="U117" s="10">
        <f t="shared" si="8"/>
        <v>57.25</v>
      </c>
      <c r="V117" s="10">
        <f t="shared" si="10"/>
        <v>0</v>
      </c>
      <c r="W117" s="10">
        <f t="shared" si="11"/>
        <v>1</v>
      </c>
      <c r="X117" s="10">
        <f t="shared" si="9"/>
        <v>1</v>
      </c>
      <c r="Y117" s="10" t="str">
        <f t="shared" si="12"/>
        <v>NE</v>
      </c>
      <c r="Z117" s="44" t="s">
        <v>1048</v>
      </c>
      <c r="AA117" s="13" t="s">
        <v>1057</v>
      </c>
    </row>
    <row r="118" spans="1:27" s="2" customFormat="1" ht="60" x14ac:dyDescent="0.25">
      <c r="A118" s="13">
        <v>117</v>
      </c>
      <c r="B118" s="13" t="s">
        <v>408</v>
      </c>
      <c r="C118" s="13" t="s">
        <v>20</v>
      </c>
      <c r="D118" s="13" t="s">
        <v>409</v>
      </c>
      <c r="E118" s="13">
        <v>0</v>
      </c>
      <c r="F118" s="13">
        <v>0</v>
      </c>
      <c r="G118" s="13">
        <v>4</v>
      </c>
      <c r="H118" s="13" t="s">
        <v>202</v>
      </c>
      <c r="I118" s="14">
        <v>32593</v>
      </c>
      <c r="J118" s="13" t="s">
        <v>19</v>
      </c>
      <c r="K118" s="13" t="s">
        <v>21</v>
      </c>
      <c r="L118" s="13">
        <v>8974819904</v>
      </c>
      <c r="M118" s="13" t="s">
        <v>410</v>
      </c>
      <c r="N118" s="13" t="s">
        <v>23</v>
      </c>
      <c r="O118" s="13" t="s">
        <v>24</v>
      </c>
      <c r="P118" s="15">
        <v>43796.720324074071</v>
      </c>
      <c r="Q118" s="13" t="s">
        <v>25</v>
      </c>
      <c r="R118" s="14">
        <v>43796</v>
      </c>
      <c r="S118" s="13">
        <v>1000</v>
      </c>
      <c r="T118" s="16">
        <f t="shared" si="7"/>
        <v>32</v>
      </c>
      <c r="U118" s="10">
        <f t="shared" si="8"/>
        <v>0</v>
      </c>
      <c r="V118" s="10">
        <f t="shared" si="10"/>
        <v>1</v>
      </c>
      <c r="W118" s="10">
        <f t="shared" si="11"/>
        <v>0</v>
      </c>
      <c r="X118" s="10">
        <f t="shared" si="9"/>
        <v>1</v>
      </c>
      <c r="Y118" s="10" t="str">
        <f t="shared" si="12"/>
        <v>E</v>
      </c>
      <c r="Z118" s="44" t="s">
        <v>1048</v>
      </c>
      <c r="AA118" s="13" t="s">
        <v>1057</v>
      </c>
    </row>
    <row r="119" spans="1:27" s="3" customFormat="1" x14ac:dyDescent="0.25">
      <c r="A119" s="17">
        <v>118</v>
      </c>
      <c r="B119" s="17" t="s">
        <v>411</v>
      </c>
      <c r="C119" s="17" t="s">
        <v>36</v>
      </c>
      <c r="D119" s="17" t="s">
        <v>412</v>
      </c>
      <c r="E119" s="17">
        <v>0</v>
      </c>
      <c r="F119" s="17">
        <v>8.68</v>
      </c>
      <c r="G119" s="17">
        <v>0</v>
      </c>
      <c r="H119" s="17" t="s">
        <v>18</v>
      </c>
      <c r="I119" s="18">
        <v>33553</v>
      </c>
      <c r="J119" s="17" t="s">
        <v>19</v>
      </c>
      <c r="K119" s="17" t="s">
        <v>21</v>
      </c>
      <c r="L119" s="17">
        <v>9774915721</v>
      </c>
      <c r="M119" s="17" t="s">
        <v>413</v>
      </c>
      <c r="N119" s="17" t="s">
        <v>23</v>
      </c>
      <c r="O119" s="17" t="s">
        <v>24</v>
      </c>
      <c r="P119" s="19">
        <v>43796.765833333331</v>
      </c>
      <c r="Q119" s="17" t="s">
        <v>25</v>
      </c>
      <c r="R119" s="18">
        <v>43796</v>
      </c>
      <c r="S119" s="17">
        <v>1000</v>
      </c>
      <c r="T119" s="16">
        <f t="shared" si="7"/>
        <v>29</v>
      </c>
      <c r="U119" s="10">
        <f t="shared" si="8"/>
        <v>86.8</v>
      </c>
      <c r="V119" s="10">
        <f t="shared" si="10"/>
        <v>1</v>
      </c>
      <c r="W119" s="10">
        <f t="shared" si="11"/>
        <v>1</v>
      </c>
      <c r="X119" s="10">
        <f t="shared" si="9"/>
        <v>0</v>
      </c>
      <c r="Y119" s="10" t="str">
        <f t="shared" si="12"/>
        <v>E</v>
      </c>
      <c r="Z119" s="44" t="str">
        <f t="shared" ref="Z119:Z124" si="16">IF(Y119="E","ELIGIBLE","NOT ELIGIBLE")</f>
        <v>ELIGIBLE</v>
      </c>
      <c r="AA119" s="17"/>
    </row>
    <row r="120" spans="1:27" s="2" customFormat="1" x14ac:dyDescent="0.25">
      <c r="A120" s="13">
        <v>119</v>
      </c>
      <c r="B120" s="13" t="s">
        <v>414</v>
      </c>
      <c r="C120" s="13" t="s">
        <v>36</v>
      </c>
      <c r="D120" s="13" t="s">
        <v>415</v>
      </c>
      <c r="E120" s="13">
        <v>0</v>
      </c>
      <c r="F120" s="13">
        <v>6.63</v>
      </c>
      <c r="G120" s="13">
        <v>2</v>
      </c>
      <c r="H120" s="13" t="s">
        <v>28</v>
      </c>
      <c r="I120" s="14">
        <v>33914</v>
      </c>
      <c r="J120" s="13" t="s">
        <v>40</v>
      </c>
      <c r="K120" s="13" t="s">
        <v>21</v>
      </c>
      <c r="L120" s="13">
        <v>9436500052</v>
      </c>
      <c r="M120" s="13" t="s">
        <v>416</v>
      </c>
      <c r="N120" s="13" t="s">
        <v>23</v>
      </c>
      <c r="O120" s="13" t="s">
        <v>24</v>
      </c>
      <c r="P120" s="15">
        <v>43796.879513888889</v>
      </c>
      <c r="Q120" s="13" t="s">
        <v>25</v>
      </c>
      <c r="R120" s="14">
        <v>43796</v>
      </c>
      <c r="S120" s="13">
        <v>1000</v>
      </c>
      <c r="T120" s="16">
        <f t="shared" si="7"/>
        <v>28</v>
      </c>
      <c r="U120" s="10">
        <f t="shared" si="8"/>
        <v>66.3</v>
      </c>
      <c r="V120" s="10">
        <f t="shared" si="10"/>
        <v>1</v>
      </c>
      <c r="W120" s="10">
        <f t="shared" si="11"/>
        <v>1</v>
      </c>
      <c r="X120" s="10">
        <f t="shared" si="9"/>
        <v>1</v>
      </c>
      <c r="Y120" s="10" t="str">
        <f t="shared" si="12"/>
        <v>E</v>
      </c>
      <c r="Z120" s="44" t="str">
        <f t="shared" si="16"/>
        <v>ELIGIBLE</v>
      </c>
      <c r="AA120" s="13"/>
    </row>
    <row r="121" spans="1:27" s="3" customFormat="1" x14ac:dyDescent="0.25">
      <c r="A121" s="17">
        <v>120</v>
      </c>
      <c r="B121" s="17" t="s">
        <v>417</v>
      </c>
      <c r="C121" s="17" t="s">
        <v>36</v>
      </c>
      <c r="D121" s="17" t="s">
        <v>418</v>
      </c>
      <c r="E121" s="17">
        <v>77</v>
      </c>
      <c r="F121" s="17">
        <v>0</v>
      </c>
      <c r="G121" s="17">
        <v>0</v>
      </c>
      <c r="H121" s="17" t="s">
        <v>28</v>
      </c>
      <c r="I121" s="18">
        <v>32408</v>
      </c>
      <c r="J121" s="17" t="s">
        <v>19</v>
      </c>
      <c r="K121" s="17" t="s">
        <v>21</v>
      </c>
      <c r="L121" s="17">
        <v>7005327612</v>
      </c>
      <c r="M121" s="17" t="s">
        <v>419</v>
      </c>
      <c r="N121" s="17" t="s">
        <v>23</v>
      </c>
      <c r="O121" s="17" t="s">
        <v>24</v>
      </c>
      <c r="P121" s="19">
        <v>43796.922094907408</v>
      </c>
      <c r="Q121" s="17" t="s">
        <v>25</v>
      </c>
      <c r="R121" s="18">
        <v>43797</v>
      </c>
      <c r="S121" s="17">
        <v>1000</v>
      </c>
      <c r="T121" s="16">
        <f t="shared" si="7"/>
        <v>33</v>
      </c>
      <c r="U121" s="12">
        <f t="shared" si="8"/>
        <v>77</v>
      </c>
      <c r="V121" s="10">
        <f t="shared" si="10"/>
        <v>1</v>
      </c>
      <c r="W121" s="10">
        <f t="shared" si="11"/>
        <v>1</v>
      </c>
      <c r="X121" s="10">
        <f t="shared" si="9"/>
        <v>0</v>
      </c>
      <c r="Y121" s="10" t="str">
        <f t="shared" si="12"/>
        <v>E</v>
      </c>
      <c r="Z121" s="44" t="str">
        <f t="shared" si="16"/>
        <v>ELIGIBLE</v>
      </c>
      <c r="AA121" s="17"/>
    </row>
    <row r="122" spans="1:27" s="2" customFormat="1" x14ac:dyDescent="0.25">
      <c r="A122" s="13">
        <v>121</v>
      </c>
      <c r="B122" s="13" t="s">
        <v>420</v>
      </c>
      <c r="C122" s="13" t="s">
        <v>36</v>
      </c>
      <c r="D122" s="13" t="s">
        <v>421</v>
      </c>
      <c r="E122" s="13">
        <v>87.2</v>
      </c>
      <c r="F122" s="13">
        <v>0</v>
      </c>
      <c r="G122" s="13">
        <v>0</v>
      </c>
      <c r="H122" s="13" t="s">
        <v>28</v>
      </c>
      <c r="I122" s="14">
        <v>32662</v>
      </c>
      <c r="J122" s="13" t="s">
        <v>19</v>
      </c>
      <c r="K122" s="13" t="s">
        <v>21</v>
      </c>
      <c r="L122" s="13">
        <v>8787593517</v>
      </c>
      <c r="M122" s="13" t="s">
        <v>422</v>
      </c>
      <c r="N122" s="13" t="s">
        <v>23</v>
      </c>
      <c r="O122" s="13" t="s">
        <v>24</v>
      </c>
      <c r="P122" s="15">
        <v>43796.947604166664</v>
      </c>
      <c r="Q122" s="13" t="s">
        <v>25</v>
      </c>
      <c r="R122" s="14">
        <v>43796</v>
      </c>
      <c r="S122" s="13">
        <v>1000</v>
      </c>
      <c r="T122" s="16">
        <f t="shared" si="7"/>
        <v>32</v>
      </c>
      <c r="U122" s="10">
        <f t="shared" si="8"/>
        <v>87.2</v>
      </c>
      <c r="V122" s="10">
        <f t="shared" si="10"/>
        <v>1</v>
      </c>
      <c r="W122" s="10">
        <f t="shared" si="11"/>
        <v>1</v>
      </c>
      <c r="X122" s="10">
        <f t="shared" si="9"/>
        <v>0</v>
      </c>
      <c r="Y122" s="10" t="str">
        <f t="shared" si="12"/>
        <v>E</v>
      </c>
      <c r="Z122" s="44" t="str">
        <f t="shared" si="16"/>
        <v>ELIGIBLE</v>
      </c>
      <c r="AA122" s="13"/>
    </row>
    <row r="123" spans="1:27" s="3" customFormat="1" ht="60" x14ac:dyDescent="0.25">
      <c r="A123" s="17">
        <v>122</v>
      </c>
      <c r="B123" s="17" t="s">
        <v>423</v>
      </c>
      <c r="C123" s="17" t="s">
        <v>20</v>
      </c>
      <c r="D123" s="17" t="s">
        <v>424</v>
      </c>
      <c r="E123" s="17">
        <v>0</v>
      </c>
      <c r="F123" s="17">
        <v>8.08</v>
      </c>
      <c r="G123" s="17">
        <v>1.3</v>
      </c>
      <c r="H123" s="17" t="s">
        <v>108</v>
      </c>
      <c r="I123" s="18">
        <v>34064</v>
      </c>
      <c r="J123" s="17" t="s">
        <v>19</v>
      </c>
      <c r="K123" s="17" t="s">
        <v>21</v>
      </c>
      <c r="L123" s="17">
        <v>8133888074</v>
      </c>
      <c r="M123" s="17" t="s">
        <v>425</v>
      </c>
      <c r="N123" s="17" t="s">
        <v>23</v>
      </c>
      <c r="O123" s="17" t="s">
        <v>24</v>
      </c>
      <c r="P123" s="19">
        <v>43797.414849537039</v>
      </c>
      <c r="Q123" s="17" t="s">
        <v>25</v>
      </c>
      <c r="R123" s="18">
        <v>43797</v>
      </c>
      <c r="S123" s="17">
        <v>1000</v>
      </c>
      <c r="T123" s="16">
        <f t="shared" si="7"/>
        <v>28</v>
      </c>
      <c r="U123" s="10">
        <f t="shared" si="8"/>
        <v>80.8</v>
      </c>
      <c r="V123" s="10">
        <f t="shared" si="10"/>
        <v>1</v>
      </c>
      <c r="W123" s="10">
        <f t="shared" si="11"/>
        <v>1</v>
      </c>
      <c r="X123" s="10">
        <f t="shared" si="9"/>
        <v>0</v>
      </c>
      <c r="Y123" s="10" t="str">
        <f t="shared" si="12"/>
        <v>E</v>
      </c>
      <c r="Z123" s="44" t="s">
        <v>1048</v>
      </c>
      <c r="AA123" s="13" t="s">
        <v>1057</v>
      </c>
    </row>
    <row r="124" spans="1:27" s="2" customFormat="1" x14ac:dyDescent="0.25">
      <c r="A124" s="13">
        <v>123</v>
      </c>
      <c r="B124" s="13" t="s">
        <v>426</v>
      </c>
      <c r="C124" s="13" t="s">
        <v>36</v>
      </c>
      <c r="D124" s="13" t="s">
        <v>427</v>
      </c>
      <c r="E124" s="13">
        <v>72.27</v>
      </c>
      <c r="F124" s="13">
        <v>0</v>
      </c>
      <c r="G124" s="13">
        <v>7</v>
      </c>
      <c r="H124" s="13" t="s">
        <v>428</v>
      </c>
      <c r="I124" s="14">
        <v>31896</v>
      </c>
      <c r="J124" s="13" t="s">
        <v>19</v>
      </c>
      <c r="K124" s="13" t="s">
        <v>21</v>
      </c>
      <c r="L124" s="13">
        <v>9566961329</v>
      </c>
      <c r="M124" s="13" t="s">
        <v>429</v>
      </c>
      <c r="N124" s="13" t="s">
        <v>23</v>
      </c>
      <c r="O124" s="13" t="s">
        <v>24</v>
      </c>
      <c r="P124" s="15">
        <v>43797.425486111111</v>
      </c>
      <c r="Q124" s="13" t="s">
        <v>25</v>
      </c>
      <c r="R124" s="14">
        <v>43797</v>
      </c>
      <c r="S124" s="13">
        <v>1000</v>
      </c>
      <c r="T124" s="16">
        <f t="shared" si="7"/>
        <v>34</v>
      </c>
      <c r="U124" s="10">
        <f t="shared" si="8"/>
        <v>72.27</v>
      </c>
      <c r="V124" s="10">
        <f t="shared" si="10"/>
        <v>1</v>
      </c>
      <c r="W124" s="10">
        <f t="shared" si="11"/>
        <v>1</v>
      </c>
      <c r="X124" s="10">
        <f t="shared" si="9"/>
        <v>1</v>
      </c>
      <c r="Y124" s="10" t="str">
        <f t="shared" si="12"/>
        <v>E</v>
      </c>
      <c r="Z124" s="44" t="str">
        <f t="shared" si="16"/>
        <v>ELIGIBLE</v>
      </c>
      <c r="AA124" s="13"/>
    </row>
    <row r="125" spans="1:27" s="5" customFormat="1" ht="75" x14ac:dyDescent="0.25">
      <c r="A125" s="17">
        <v>124</v>
      </c>
      <c r="B125" s="17" t="s">
        <v>430</v>
      </c>
      <c r="C125" s="17" t="s">
        <v>36</v>
      </c>
      <c r="D125" s="17" t="s">
        <v>431</v>
      </c>
      <c r="E125" s="17">
        <v>68.17</v>
      </c>
      <c r="F125" s="17">
        <v>0</v>
      </c>
      <c r="G125" s="17">
        <v>12.1</v>
      </c>
      <c r="H125" s="17" t="s">
        <v>18</v>
      </c>
      <c r="I125" s="18">
        <v>29221</v>
      </c>
      <c r="J125" s="17" t="s">
        <v>19</v>
      </c>
      <c r="K125" s="17" t="s">
        <v>21</v>
      </c>
      <c r="L125" s="17">
        <v>9436463346</v>
      </c>
      <c r="M125" s="17" t="s">
        <v>432</v>
      </c>
      <c r="N125" s="17" t="s">
        <v>23</v>
      </c>
      <c r="O125" s="17" t="s">
        <v>24</v>
      </c>
      <c r="P125" s="19">
        <v>43797.427939814814</v>
      </c>
      <c r="Q125" s="17" t="s">
        <v>25</v>
      </c>
      <c r="R125" s="18">
        <v>43798</v>
      </c>
      <c r="S125" s="17">
        <v>1000</v>
      </c>
      <c r="T125" s="16">
        <f t="shared" si="7"/>
        <v>41</v>
      </c>
      <c r="U125" s="27">
        <f t="shared" si="8"/>
        <v>68.17</v>
      </c>
      <c r="V125" s="10">
        <f t="shared" si="10"/>
        <v>0</v>
      </c>
      <c r="W125" s="10">
        <f t="shared" si="11"/>
        <v>1</v>
      </c>
      <c r="X125" s="10">
        <f t="shared" si="9"/>
        <v>1</v>
      </c>
      <c r="Y125" s="10" t="s">
        <v>566</v>
      </c>
      <c r="Z125" s="45" t="s">
        <v>1050</v>
      </c>
      <c r="AA125" s="17" t="s">
        <v>564</v>
      </c>
    </row>
    <row r="126" spans="1:27" s="2" customFormat="1" ht="60" x14ac:dyDescent="0.25">
      <c r="A126" s="13">
        <v>125</v>
      </c>
      <c r="B126" s="13" t="s">
        <v>433</v>
      </c>
      <c r="C126" s="13" t="s">
        <v>20</v>
      </c>
      <c r="D126" s="13" t="s">
        <v>434</v>
      </c>
      <c r="E126" s="13">
        <v>77.8</v>
      </c>
      <c r="F126" s="13">
        <v>0</v>
      </c>
      <c r="G126" s="13">
        <v>7</v>
      </c>
      <c r="H126" s="13" t="s">
        <v>28</v>
      </c>
      <c r="I126" s="14">
        <v>31154</v>
      </c>
      <c r="J126" s="13" t="s">
        <v>40</v>
      </c>
      <c r="K126" s="13" t="s">
        <v>21</v>
      </c>
      <c r="L126" s="13">
        <v>9862758868</v>
      </c>
      <c r="M126" s="13" t="s">
        <v>435</v>
      </c>
      <c r="N126" s="13" t="s">
        <v>23</v>
      </c>
      <c r="O126" s="13" t="s">
        <v>24</v>
      </c>
      <c r="P126" s="15">
        <v>43797.436238425929</v>
      </c>
      <c r="Q126" s="13" t="s">
        <v>25</v>
      </c>
      <c r="R126" s="14">
        <v>43797</v>
      </c>
      <c r="S126" s="13">
        <v>1000</v>
      </c>
      <c r="T126" s="16">
        <f t="shared" si="7"/>
        <v>36</v>
      </c>
      <c r="U126" s="10">
        <f t="shared" si="8"/>
        <v>77.8</v>
      </c>
      <c r="V126" s="10">
        <f t="shared" si="10"/>
        <v>0</v>
      </c>
      <c r="W126" s="10">
        <f t="shared" si="11"/>
        <v>1</v>
      </c>
      <c r="X126" s="10">
        <f t="shared" si="9"/>
        <v>1</v>
      </c>
      <c r="Y126" s="10" t="str">
        <f t="shared" si="12"/>
        <v>NE</v>
      </c>
      <c r="Z126" s="44" t="s">
        <v>1048</v>
      </c>
      <c r="AA126" s="13" t="s">
        <v>1057</v>
      </c>
    </row>
    <row r="127" spans="1:27" s="3" customFormat="1" x14ac:dyDescent="0.25">
      <c r="A127" s="17">
        <v>126</v>
      </c>
      <c r="B127" s="17" t="s">
        <v>436</v>
      </c>
      <c r="C127" s="17" t="s">
        <v>36</v>
      </c>
      <c r="D127" s="17" t="s">
        <v>437</v>
      </c>
      <c r="E127" s="17">
        <v>0</v>
      </c>
      <c r="F127" s="17">
        <v>7.94</v>
      </c>
      <c r="G127" s="17">
        <v>10.8</v>
      </c>
      <c r="H127" s="17" t="s">
        <v>210</v>
      </c>
      <c r="I127" s="18">
        <v>31393</v>
      </c>
      <c r="J127" s="17" t="s">
        <v>19</v>
      </c>
      <c r="K127" s="17" t="s">
        <v>21</v>
      </c>
      <c r="L127" s="17">
        <v>9435073752</v>
      </c>
      <c r="M127" s="17" t="s">
        <v>438</v>
      </c>
      <c r="N127" s="17" t="s">
        <v>23</v>
      </c>
      <c r="O127" s="17" t="s">
        <v>24</v>
      </c>
      <c r="P127" s="19">
        <v>43797.477060185185</v>
      </c>
      <c r="Q127" s="17" t="s">
        <v>25</v>
      </c>
      <c r="R127" s="18">
        <v>43797</v>
      </c>
      <c r="S127" s="17">
        <v>1000</v>
      </c>
      <c r="T127" s="16">
        <f t="shared" si="7"/>
        <v>35</v>
      </c>
      <c r="U127" s="10">
        <f t="shared" si="8"/>
        <v>79.400000000000006</v>
      </c>
      <c r="V127" s="10">
        <f t="shared" si="10"/>
        <v>1</v>
      </c>
      <c r="W127" s="10">
        <f t="shared" si="11"/>
        <v>1</v>
      </c>
      <c r="X127" s="10">
        <f t="shared" si="9"/>
        <v>1</v>
      </c>
      <c r="Y127" s="10" t="str">
        <f t="shared" si="12"/>
        <v>E</v>
      </c>
      <c r="Z127" s="44" t="str">
        <f t="shared" ref="Z127:Z130" si="17">IF(Y127="E","ELIGIBLE","NOT ELIGIBLE")</f>
        <v>ELIGIBLE</v>
      </c>
      <c r="AA127" s="17"/>
    </row>
    <row r="128" spans="1:27" s="2" customFormat="1" ht="60" x14ac:dyDescent="0.25">
      <c r="A128" s="13">
        <v>127</v>
      </c>
      <c r="B128" s="13" t="s">
        <v>439</v>
      </c>
      <c r="C128" s="13" t="s">
        <v>20</v>
      </c>
      <c r="D128" s="13" t="s">
        <v>440</v>
      </c>
      <c r="E128" s="13">
        <v>63</v>
      </c>
      <c r="F128" s="13">
        <v>0</v>
      </c>
      <c r="G128" s="13">
        <v>6</v>
      </c>
      <c r="H128" s="13" t="s">
        <v>28</v>
      </c>
      <c r="I128" s="14">
        <v>31727</v>
      </c>
      <c r="J128" s="13" t="s">
        <v>40</v>
      </c>
      <c r="K128" s="13" t="s">
        <v>21</v>
      </c>
      <c r="L128" s="13">
        <v>9774227623</v>
      </c>
      <c r="M128" s="13" t="s">
        <v>441</v>
      </c>
      <c r="N128" s="13" t="s">
        <v>23</v>
      </c>
      <c r="O128" s="13" t="s">
        <v>24</v>
      </c>
      <c r="P128" s="15">
        <v>43797.665925925925</v>
      </c>
      <c r="Q128" s="13" t="s">
        <v>25</v>
      </c>
      <c r="R128" s="14">
        <v>43797</v>
      </c>
      <c r="S128" s="13">
        <v>1000</v>
      </c>
      <c r="T128" s="16">
        <f t="shared" si="7"/>
        <v>34</v>
      </c>
      <c r="U128" s="10">
        <f t="shared" si="8"/>
        <v>63</v>
      </c>
      <c r="V128" s="10">
        <f t="shared" si="10"/>
        <v>1</v>
      </c>
      <c r="W128" s="10">
        <f t="shared" si="11"/>
        <v>1</v>
      </c>
      <c r="X128" s="10">
        <f t="shared" si="9"/>
        <v>1</v>
      </c>
      <c r="Y128" s="10" t="str">
        <f t="shared" si="12"/>
        <v>E</v>
      </c>
      <c r="Z128" s="44" t="s">
        <v>1048</v>
      </c>
      <c r="AA128" s="13" t="s">
        <v>1057</v>
      </c>
    </row>
    <row r="129" spans="1:27" s="3" customFormat="1" ht="60" x14ac:dyDescent="0.25">
      <c r="A129" s="17">
        <v>128</v>
      </c>
      <c r="B129" s="17" t="s">
        <v>442</v>
      </c>
      <c r="C129" s="17" t="s">
        <v>29</v>
      </c>
      <c r="D129" s="17" t="s">
        <v>443</v>
      </c>
      <c r="E129" s="17">
        <v>0</v>
      </c>
      <c r="F129" s="17">
        <v>9</v>
      </c>
      <c r="G129" s="17">
        <v>0</v>
      </c>
      <c r="H129" s="17" t="s">
        <v>64</v>
      </c>
      <c r="I129" s="18">
        <v>34305</v>
      </c>
      <c r="J129" s="17" t="s">
        <v>40</v>
      </c>
      <c r="K129" s="17" t="s">
        <v>21</v>
      </c>
      <c r="L129" s="17">
        <v>8700451589</v>
      </c>
      <c r="M129" s="17" t="s">
        <v>444</v>
      </c>
      <c r="N129" s="17" t="s">
        <v>23</v>
      </c>
      <c r="O129" s="17" t="s">
        <v>24</v>
      </c>
      <c r="P129" s="19">
        <v>43797.668668981481</v>
      </c>
      <c r="Q129" s="17" t="s">
        <v>25</v>
      </c>
      <c r="R129" s="18">
        <v>43797</v>
      </c>
      <c r="S129" s="17">
        <v>500</v>
      </c>
      <c r="T129" s="16">
        <f t="shared" si="7"/>
        <v>27</v>
      </c>
      <c r="U129" s="10">
        <f t="shared" si="8"/>
        <v>90</v>
      </c>
      <c r="V129" s="10">
        <f t="shared" si="10"/>
        <v>1</v>
      </c>
      <c r="W129" s="10">
        <f t="shared" si="11"/>
        <v>1</v>
      </c>
      <c r="X129" s="10">
        <f t="shared" si="9"/>
        <v>0</v>
      </c>
      <c r="Y129" s="10" t="str">
        <f t="shared" si="12"/>
        <v>E</v>
      </c>
      <c r="Z129" s="44" t="s">
        <v>1048</v>
      </c>
      <c r="AA129" s="13" t="s">
        <v>1057</v>
      </c>
    </row>
    <row r="130" spans="1:27" s="2" customFormat="1" x14ac:dyDescent="0.25">
      <c r="A130" s="13">
        <v>129</v>
      </c>
      <c r="B130" s="13" t="s">
        <v>445</v>
      </c>
      <c r="C130" s="13" t="s">
        <v>36</v>
      </c>
      <c r="D130" s="13" t="s">
        <v>446</v>
      </c>
      <c r="E130" s="13">
        <v>62.7</v>
      </c>
      <c r="F130" s="13">
        <v>0</v>
      </c>
      <c r="G130" s="13">
        <v>6.4</v>
      </c>
      <c r="H130" s="13" t="s">
        <v>18</v>
      </c>
      <c r="I130" s="14">
        <v>32306</v>
      </c>
      <c r="J130" s="13" t="s">
        <v>19</v>
      </c>
      <c r="K130" s="13" t="s">
        <v>21</v>
      </c>
      <c r="L130" s="13">
        <v>8794447783</v>
      </c>
      <c r="M130" s="13" t="s">
        <v>447</v>
      </c>
      <c r="N130" s="13" t="s">
        <v>23</v>
      </c>
      <c r="O130" s="13" t="s">
        <v>24</v>
      </c>
      <c r="P130" s="15">
        <v>43797.707951388889</v>
      </c>
      <c r="Q130" s="13" t="s">
        <v>25</v>
      </c>
      <c r="R130" s="14">
        <v>43798</v>
      </c>
      <c r="S130" s="13">
        <v>1000</v>
      </c>
      <c r="T130" s="16">
        <f t="shared" ref="T130:T193" si="18">DATEDIF(I130,"30/09/2021","Y")</f>
        <v>33</v>
      </c>
      <c r="U130" s="10">
        <f t="shared" ref="U130:U193" si="19">IF(F130=0,E130,(F130*10))</f>
        <v>62.7</v>
      </c>
      <c r="V130" s="10">
        <f t="shared" si="10"/>
        <v>1</v>
      </c>
      <c r="W130" s="10">
        <f t="shared" si="11"/>
        <v>1</v>
      </c>
      <c r="X130" s="10">
        <f t="shared" ref="X130:X193" si="20">IF(G130&gt;=2,1,0)</f>
        <v>1</v>
      </c>
      <c r="Y130" s="10" t="str">
        <f t="shared" si="12"/>
        <v>E</v>
      </c>
      <c r="Z130" s="44" t="str">
        <f t="shared" si="17"/>
        <v>ELIGIBLE</v>
      </c>
      <c r="AA130" s="13"/>
    </row>
    <row r="131" spans="1:27" s="5" customFormat="1" ht="60" x14ac:dyDescent="0.25">
      <c r="A131" s="17">
        <v>130</v>
      </c>
      <c r="B131" s="17" t="s">
        <v>448</v>
      </c>
      <c r="C131" s="17" t="s">
        <v>20</v>
      </c>
      <c r="D131" s="17" t="s">
        <v>449</v>
      </c>
      <c r="E131" s="17">
        <v>65</v>
      </c>
      <c r="F131" s="17">
        <v>0</v>
      </c>
      <c r="G131" s="17">
        <v>25.6</v>
      </c>
      <c r="H131" s="17" t="s">
        <v>28</v>
      </c>
      <c r="I131" s="18">
        <v>26663</v>
      </c>
      <c r="J131" s="17" t="s">
        <v>19</v>
      </c>
      <c r="K131" s="17" t="s">
        <v>21</v>
      </c>
      <c r="L131" s="17">
        <v>9089548285</v>
      </c>
      <c r="M131" s="17" t="s">
        <v>450</v>
      </c>
      <c r="N131" s="17" t="s">
        <v>23</v>
      </c>
      <c r="O131" s="17" t="s">
        <v>24</v>
      </c>
      <c r="P131" s="19">
        <v>43797.759918981479</v>
      </c>
      <c r="Q131" s="17" t="s">
        <v>25</v>
      </c>
      <c r="R131" s="18">
        <v>43797</v>
      </c>
      <c r="S131" s="17">
        <v>1000</v>
      </c>
      <c r="T131" s="16">
        <f t="shared" si="18"/>
        <v>48</v>
      </c>
      <c r="U131" s="10">
        <f t="shared" si="19"/>
        <v>65</v>
      </c>
      <c r="V131" s="10">
        <f t="shared" ref="V131:V194" si="21">IF(T131&lt;=35,1,0)</f>
        <v>0</v>
      </c>
      <c r="W131" s="10">
        <f t="shared" ref="W131:W194" si="22">IF(U131&gt;=55,1,0)</f>
        <v>1</v>
      </c>
      <c r="X131" s="10">
        <f t="shared" si="20"/>
        <v>1</v>
      </c>
      <c r="Y131" s="10" t="str">
        <f t="shared" ref="Y131:Y194" si="23">IF(V131=1,IF(W131=1,"E",IF(X131=1,"E","NE")),"NE")</f>
        <v>NE</v>
      </c>
      <c r="Z131" s="44" t="s">
        <v>1048</v>
      </c>
      <c r="AA131" s="13" t="s">
        <v>1057</v>
      </c>
    </row>
    <row r="132" spans="1:27" s="2" customFormat="1" ht="60" x14ac:dyDescent="0.25">
      <c r="A132" s="13">
        <v>131</v>
      </c>
      <c r="B132" s="13" t="s">
        <v>451</v>
      </c>
      <c r="C132" s="13" t="s">
        <v>29</v>
      </c>
      <c r="D132" s="13" t="s">
        <v>452</v>
      </c>
      <c r="E132" s="13">
        <v>77.2</v>
      </c>
      <c r="F132" s="13">
        <v>0</v>
      </c>
      <c r="G132" s="13">
        <v>3.8</v>
      </c>
      <c r="H132" s="13" t="s">
        <v>18</v>
      </c>
      <c r="I132" s="14">
        <v>33201</v>
      </c>
      <c r="J132" s="13" t="s">
        <v>19</v>
      </c>
      <c r="K132" s="13" t="s">
        <v>21</v>
      </c>
      <c r="L132" s="13">
        <v>7005283527</v>
      </c>
      <c r="M132" s="13" t="s">
        <v>453</v>
      </c>
      <c r="N132" s="13" t="s">
        <v>23</v>
      </c>
      <c r="O132" s="13" t="s">
        <v>24</v>
      </c>
      <c r="P132" s="15">
        <v>43797.804513888892</v>
      </c>
      <c r="Q132" s="13" t="s">
        <v>25</v>
      </c>
      <c r="R132" s="14">
        <v>43797</v>
      </c>
      <c r="S132" s="13">
        <v>500</v>
      </c>
      <c r="T132" s="16">
        <f t="shared" si="18"/>
        <v>30</v>
      </c>
      <c r="U132" s="10">
        <f t="shared" si="19"/>
        <v>77.2</v>
      </c>
      <c r="V132" s="10">
        <f t="shared" si="21"/>
        <v>1</v>
      </c>
      <c r="W132" s="10">
        <f t="shared" si="22"/>
        <v>1</v>
      </c>
      <c r="X132" s="10">
        <f t="shared" si="20"/>
        <v>1</v>
      </c>
      <c r="Y132" s="10" t="str">
        <f t="shared" si="23"/>
        <v>E</v>
      </c>
      <c r="Z132" s="44" t="s">
        <v>1048</v>
      </c>
      <c r="AA132" s="13" t="s">
        <v>1057</v>
      </c>
    </row>
    <row r="133" spans="1:27" s="3" customFormat="1" x14ac:dyDescent="0.25">
      <c r="A133" s="17">
        <v>132</v>
      </c>
      <c r="B133" s="17" t="s">
        <v>454</v>
      </c>
      <c r="C133" s="17" t="s">
        <v>36</v>
      </c>
      <c r="D133" s="17" t="s">
        <v>455</v>
      </c>
      <c r="E133" s="17">
        <v>0</v>
      </c>
      <c r="F133" s="17">
        <v>0</v>
      </c>
      <c r="G133" s="17">
        <v>7</v>
      </c>
      <c r="H133" s="17" t="s">
        <v>337</v>
      </c>
      <c r="I133" s="18">
        <v>32514</v>
      </c>
      <c r="J133" s="17" t="s">
        <v>40</v>
      </c>
      <c r="K133" s="17" t="s">
        <v>21</v>
      </c>
      <c r="L133" s="17">
        <v>7002934729</v>
      </c>
      <c r="M133" s="17" t="s">
        <v>456</v>
      </c>
      <c r="N133" s="17" t="s">
        <v>23</v>
      </c>
      <c r="O133" s="17" t="s">
        <v>24</v>
      </c>
      <c r="P133" s="19">
        <v>43797.823113425926</v>
      </c>
      <c r="Q133" s="17" t="s">
        <v>25</v>
      </c>
      <c r="R133" s="18">
        <v>43798</v>
      </c>
      <c r="S133" s="17">
        <v>1000</v>
      </c>
      <c r="T133" s="16">
        <f t="shared" si="18"/>
        <v>32</v>
      </c>
      <c r="U133" s="10">
        <f t="shared" si="19"/>
        <v>0</v>
      </c>
      <c r="V133" s="10">
        <f t="shared" si="21"/>
        <v>1</v>
      </c>
      <c r="W133" s="10">
        <f t="shared" si="22"/>
        <v>0</v>
      </c>
      <c r="X133" s="10">
        <f t="shared" si="20"/>
        <v>1</v>
      </c>
      <c r="Y133" s="10" t="str">
        <f t="shared" si="23"/>
        <v>E</v>
      </c>
      <c r="Z133" s="44" t="str">
        <f t="shared" ref="Z133" si="24">IF(Y133="E","ELIGIBLE","NOT ELIGIBLE")</f>
        <v>ELIGIBLE</v>
      </c>
      <c r="AA133" s="17"/>
    </row>
    <row r="134" spans="1:27" s="2" customFormat="1" ht="60" x14ac:dyDescent="0.25">
      <c r="A134" s="13">
        <v>133</v>
      </c>
      <c r="B134" s="13" t="s">
        <v>457</v>
      </c>
      <c r="C134" s="13" t="s">
        <v>20</v>
      </c>
      <c r="D134" s="13" t="s">
        <v>458</v>
      </c>
      <c r="E134" s="13">
        <v>81.150000000000006</v>
      </c>
      <c r="F134" s="13">
        <v>0</v>
      </c>
      <c r="G134" s="13">
        <v>3.5</v>
      </c>
      <c r="H134" s="13" t="s">
        <v>210</v>
      </c>
      <c r="I134" s="14">
        <v>33450</v>
      </c>
      <c r="J134" s="13" t="s">
        <v>19</v>
      </c>
      <c r="K134" s="13" t="s">
        <v>21</v>
      </c>
      <c r="L134" s="13">
        <v>9678945391</v>
      </c>
      <c r="M134" s="13" t="s">
        <v>459</v>
      </c>
      <c r="N134" s="13" t="s">
        <v>23</v>
      </c>
      <c r="O134" s="13" t="s">
        <v>24</v>
      </c>
      <c r="P134" s="15">
        <v>43797.840787037036</v>
      </c>
      <c r="Q134" s="13" t="s">
        <v>25</v>
      </c>
      <c r="R134" s="14">
        <v>43798</v>
      </c>
      <c r="S134" s="13">
        <v>1000</v>
      </c>
      <c r="T134" s="16">
        <f t="shared" si="18"/>
        <v>30</v>
      </c>
      <c r="U134" s="10">
        <f t="shared" si="19"/>
        <v>81.150000000000006</v>
      </c>
      <c r="V134" s="10">
        <f t="shared" si="21"/>
        <v>1</v>
      </c>
      <c r="W134" s="10">
        <f t="shared" si="22"/>
        <v>1</v>
      </c>
      <c r="X134" s="10">
        <f t="shared" si="20"/>
        <v>1</v>
      </c>
      <c r="Y134" s="10" t="str">
        <f t="shared" si="23"/>
        <v>E</v>
      </c>
      <c r="Z134" s="44" t="s">
        <v>1048</v>
      </c>
      <c r="AA134" s="13" t="s">
        <v>1057</v>
      </c>
    </row>
    <row r="135" spans="1:27" s="3" customFormat="1" ht="60" x14ac:dyDescent="0.25">
      <c r="A135" s="17">
        <v>134</v>
      </c>
      <c r="B135" s="17" t="s">
        <v>460</v>
      </c>
      <c r="C135" s="17" t="s">
        <v>29</v>
      </c>
      <c r="D135" s="17" t="s">
        <v>461</v>
      </c>
      <c r="E135" s="17">
        <v>0</v>
      </c>
      <c r="F135" s="17">
        <v>7.6059999999999999</v>
      </c>
      <c r="G135" s="17">
        <v>6.5</v>
      </c>
      <c r="H135" s="17" t="s">
        <v>18</v>
      </c>
      <c r="I135" s="18">
        <v>32600</v>
      </c>
      <c r="J135" s="17" t="s">
        <v>19</v>
      </c>
      <c r="K135" s="17" t="s">
        <v>21</v>
      </c>
      <c r="L135" s="17">
        <v>8266803765</v>
      </c>
      <c r="M135" s="17" t="s">
        <v>462</v>
      </c>
      <c r="N135" s="17" t="s">
        <v>23</v>
      </c>
      <c r="O135" s="17" t="s">
        <v>24</v>
      </c>
      <c r="P135" s="19">
        <v>43797.84269675926</v>
      </c>
      <c r="Q135" s="17" t="s">
        <v>25</v>
      </c>
      <c r="R135" s="18">
        <v>43797</v>
      </c>
      <c r="S135" s="17">
        <v>500</v>
      </c>
      <c r="T135" s="16">
        <f t="shared" si="18"/>
        <v>32</v>
      </c>
      <c r="U135" s="10">
        <f t="shared" si="19"/>
        <v>76.06</v>
      </c>
      <c r="V135" s="10">
        <f t="shared" si="21"/>
        <v>1</v>
      </c>
      <c r="W135" s="10">
        <f t="shared" si="22"/>
        <v>1</v>
      </c>
      <c r="X135" s="10">
        <f t="shared" si="20"/>
        <v>1</v>
      </c>
      <c r="Y135" s="10" t="str">
        <f t="shared" si="23"/>
        <v>E</v>
      </c>
      <c r="Z135" s="44" t="s">
        <v>1048</v>
      </c>
      <c r="AA135" s="13" t="s">
        <v>1057</v>
      </c>
    </row>
    <row r="136" spans="1:27" s="2" customFormat="1" ht="60" x14ac:dyDescent="0.25">
      <c r="A136" s="13">
        <v>135</v>
      </c>
      <c r="B136" s="13" t="s">
        <v>463</v>
      </c>
      <c r="C136" s="13" t="s">
        <v>20</v>
      </c>
      <c r="D136" s="13" t="s">
        <v>464</v>
      </c>
      <c r="E136" s="13">
        <v>60.08</v>
      </c>
      <c r="F136" s="13">
        <v>0</v>
      </c>
      <c r="G136" s="13">
        <v>0</v>
      </c>
      <c r="H136" s="13" t="s">
        <v>465</v>
      </c>
      <c r="I136" s="14">
        <v>32582</v>
      </c>
      <c r="J136" s="13" t="s">
        <v>19</v>
      </c>
      <c r="K136" s="13" t="s">
        <v>21</v>
      </c>
      <c r="L136" s="13">
        <v>9479605820</v>
      </c>
      <c r="M136" s="13" t="s">
        <v>466</v>
      </c>
      <c r="N136" s="13" t="s">
        <v>23</v>
      </c>
      <c r="O136" s="13" t="s">
        <v>24</v>
      </c>
      <c r="P136" s="15">
        <v>43797.902939814812</v>
      </c>
      <c r="Q136" s="13" t="s">
        <v>25</v>
      </c>
      <c r="R136" s="14">
        <v>43797</v>
      </c>
      <c r="S136" s="13">
        <v>1000</v>
      </c>
      <c r="T136" s="16">
        <f t="shared" si="18"/>
        <v>32</v>
      </c>
      <c r="U136" s="10">
        <f t="shared" si="19"/>
        <v>60.08</v>
      </c>
      <c r="V136" s="10">
        <f t="shared" si="21"/>
        <v>1</v>
      </c>
      <c r="W136" s="10">
        <f t="shared" si="22"/>
        <v>1</v>
      </c>
      <c r="X136" s="10">
        <f t="shared" si="20"/>
        <v>0</v>
      </c>
      <c r="Y136" s="10" t="str">
        <f t="shared" si="23"/>
        <v>E</v>
      </c>
      <c r="Z136" s="44" t="s">
        <v>1048</v>
      </c>
      <c r="AA136" s="13" t="s">
        <v>1057</v>
      </c>
    </row>
    <row r="137" spans="1:27" s="3" customFormat="1" ht="60" x14ac:dyDescent="0.25">
      <c r="A137" s="17">
        <v>136</v>
      </c>
      <c r="B137" s="17" t="s">
        <v>467</v>
      </c>
      <c r="C137" s="17" t="s">
        <v>20</v>
      </c>
      <c r="D137" s="17" t="s">
        <v>468</v>
      </c>
      <c r="E137" s="17">
        <v>69</v>
      </c>
      <c r="F137" s="17">
        <v>0</v>
      </c>
      <c r="G137" s="17">
        <v>7.9</v>
      </c>
      <c r="H137" s="17" t="s">
        <v>28</v>
      </c>
      <c r="I137" s="18">
        <v>34214</v>
      </c>
      <c r="J137" s="17" t="s">
        <v>40</v>
      </c>
      <c r="K137" s="17" t="s">
        <v>21</v>
      </c>
      <c r="L137" s="17">
        <v>9774990847</v>
      </c>
      <c r="M137" s="17" t="s">
        <v>469</v>
      </c>
      <c r="N137" s="17" t="s">
        <v>23</v>
      </c>
      <c r="O137" s="17" t="s">
        <v>24</v>
      </c>
      <c r="P137" s="19">
        <v>43797.911099537036</v>
      </c>
      <c r="Q137" s="17" t="s">
        <v>25</v>
      </c>
      <c r="R137" s="18">
        <v>43797</v>
      </c>
      <c r="S137" s="17">
        <v>1000</v>
      </c>
      <c r="T137" s="16">
        <f t="shared" si="18"/>
        <v>28</v>
      </c>
      <c r="U137" s="10">
        <f t="shared" si="19"/>
        <v>69</v>
      </c>
      <c r="V137" s="10">
        <f t="shared" si="21"/>
        <v>1</v>
      </c>
      <c r="W137" s="10">
        <f t="shared" si="22"/>
        <v>1</v>
      </c>
      <c r="X137" s="10">
        <f t="shared" si="20"/>
        <v>1</v>
      </c>
      <c r="Y137" s="10" t="str">
        <f t="shared" si="23"/>
        <v>E</v>
      </c>
      <c r="Z137" s="44" t="s">
        <v>1048</v>
      </c>
      <c r="AA137" s="13" t="s">
        <v>1057</v>
      </c>
    </row>
    <row r="138" spans="1:27" s="4" customFormat="1" ht="60" x14ac:dyDescent="0.25">
      <c r="A138" s="13">
        <v>137</v>
      </c>
      <c r="B138" s="13" t="s">
        <v>470</v>
      </c>
      <c r="C138" s="13" t="s">
        <v>36</v>
      </c>
      <c r="D138" s="13" t="s">
        <v>471</v>
      </c>
      <c r="E138" s="13">
        <v>0</v>
      </c>
      <c r="F138" s="13">
        <v>7.58</v>
      </c>
      <c r="G138" s="13">
        <v>6</v>
      </c>
      <c r="H138" s="13" t="s">
        <v>18</v>
      </c>
      <c r="I138" s="14">
        <v>30510</v>
      </c>
      <c r="J138" s="13" t="s">
        <v>19</v>
      </c>
      <c r="K138" s="13" t="s">
        <v>21</v>
      </c>
      <c r="L138" s="13">
        <v>9435702580</v>
      </c>
      <c r="M138" s="13" t="s">
        <v>472</v>
      </c>
      <c r="N138" s="13" t="s">
        <v>23</v>
      </c>
      <c r="O138" s="13" t="s">
        <v>24</v>
      </c>
      <c r="P138" s="15">
        <v>43797.91988425926</v>
      </c>
      <c r="Q138" s="13" t="s">
        <v>25</v>
      </c>
      <c r="R138" s="14">
        <v>43798</v>
      </c>
      <c r="S138" s="13">
        <v>1000</v>
      </c>
      <c r="T138" s="16">
        <f t="shared" si="18"/>
        <v>38</v>
      </c>
      <c r="U138" s="10">
        <f t="shared" si="19"/>
        <v>75.8</v>
      </c>
      <c r="V138" s="10">
        <f t="shared" si="21"/>
        <v>0</v>
      </c>
      <c r="W138" s="10">
        <f t="shared" si="22"/>
        <v>1</v>
      </c>
      <c r="X138" s="10">
        <f t="shared" si="20"/>
        <v>1</v>
      </c>
      <c r="Y138" s="10" t="str">
        <f t="shared" si="23"/>
        <v>NE</v>
      </c>
      <c r="Z138" s="44" t="s">
        <v>1050</v>
      </c>
      <c r="AA138" s="13" t="s">
        <v>1049</v>
      </c>
    </row>
    <row r="139" spans="1:27" s="3" customFormat="1" ht="60" x14ac:dyDescent="0.25">
      <c r="A139" s="17">
        <v>138</v>
      </c>
      <c r="B139" s="17" t="s">
        <v>473</v>
      </c>
      <c r="C139" s="17" t="s">
        <v>29</v>
      </c>
      <c r="D139" s="17" t="s">
        <v>474</v>
      </c>
      <c r="E139" s="17">
        <v>74.400000000000006</v>
      </c>
      <c r="F139" s="17">
        <v>0</v>
      </c>
      <c r="G139" s="17">
        <v>3.6</v>
      </c>
      <c r="H139" s="17" t="s">
        <v>18</v>
      </c>
      <c r="I139" s="18">
        <v>32961</v>
      </c>
      <c r="J139" s="17" t="s">
        <v>19</v>
      </c>
      <c r="K139" s="17" t="s">
        <v>21</v>
      </c>
      <c r="L139" s="17">
        <v>8794030293</v>
      </c>
      <c r="M139" s="17" t="s">
        <v>475</v>
      </c>
      <c r="N139" s="17" t="s">
        <v>23</v>
      </c>
      <c r="O139" s="17" t="s">
        <v>24</v>
      </c>
      <c r="P139" s="19">
        <v>43797.930358796293</v>
      </c>
      <c r="Q139" s="17" t="s">
        <v>25</v>
      </c>
      <c r="R139" s="18">
        <v>43797</v>
      </c>
      <c r="S139" s="17">
        <v>500</v>
      </c>
      <c r="T139" s="16">
        <f t="shared" si="18"/>
        <v>31</v>
      </c>
      <c r="U139" s="10">
        <f t="shared" si="19"/>
        <v>74.400000000000006</v>
      </c>
      <c r="V139" s="10">
        <f t="shared" si="21"/>
        <v>1</v>
      </c>
      <c r="W139" s="10">
        <f t="shared" si="22"/>
        <v>1</v>
      </c>
      <c r="X139" s="10">
        <f t="shared" si="20"/>
        <v>1</v>
      </c>
      <c r="Y139" s="10" t="str">
        <f t="shared" si="23"/>
        <v>E</v>
      </c>
      <c r="Z139" s="44" t="s">
        <v>1048</v>
      </c>
      <c r="AA139" s="13" t="s">
        <v>1057</v>
      </c>
    </row>
    <row r="140" spans="1:27" s="2" customFormat="1" ht="60" x14ac:dyDescent="0.25">
      <c r="A140" s="13">
        <v>139</v>
      </c>
      <c r="B140" s="13" t="s">
        <v>476</v>
      </c>
      <c r="C140" s="13" t="s">
        <v>20</v>
      </c>
      <c r="D140" s="13" t="s">
        <v>477</v>
      </c>
      <c r="E140" s="13">
        <v>60</v>
      </c>
      <c r="F140" s="13">
        <v>0</v>
      </c>
      <c r="G140" s="13">
        <v>9</v>
      </c>
      <c r="H140" s="13" t="s">
        <v>286</v>
      </c>
      <c r="I140" s="14">
        <v>31612</v>
      </c>
      <c r="J140" s="13" t="s">
        <v>19</v>
      </c>
      <c r="K140" s="13" t="s">
        <v>21</v>
      </c>
      <c r="L140" s="13">
        <v>7656993878</v>
      </c>
      <c r="M140" s="13" t="s">
        <v>478</v>
      </c>
      <c r="N140" s="13" t="s">
        <v>23</v>
      </c>
      <c r="O140" s="13" t="s">
        <v>24</v>
      </c>
      <c r="P140" s="15">
        <v>43797.960312499999</v>
      </c>
      <c r="Q140" s="13" t="s">
        <v>25</v>
      </c>
      <c r="R140" s="14">
        <v>43797</v>
      </c>
      <c r="S140" s="13">
        <v>1000</v>
      </c>
      <c r="T140" s="16">
        <f t="shared" si="18"/>
        <v>35</v>
      </c>
      <c r="U140" s="10">
        <f t="shared" si="19"/>
        <v>60</v>
      </c>
      <c r="V140" s="10">
        <f t="shared" si="21"/>
        <v>1</v>
      </c>
      <c r="W140" s="10">
        <f t="shared" si="22"/>
        <v>1</v>
      </c>
      <c r="X140" s="10">
        <f t="shared" si="20"/>
        <v>1</v>
      </c>
      <c r="Y140" s="10" t="str">
        <f t="shared" si="23"/>
        <v>E</v>
      </c>
      <c r="Z140" s="44" t="s">
        <v>1048</v>
      </c>
      <c r="AA140" s="13" t="s">
        <v>1057</v>
      </c>
    </row>
    <row r="141" spans="1:27" s="3" customFormat="1" ht="60" x14ac:dyDescent="0.25">
      <c r="A141" s="17">
        <v>140</v>
      </c>
      <c r="B141" s="17" t="s">
        <v>479</v>
      </c>
      <c r="C141" s="17" t="s">
        <v>20</v>
      </c>
      <c r="D141" s="17" t="s">
        <v>480</v>
      </c>
      <c r="E141" s="17">
        <v>85.94</v>
      </c>
      <c r="F141" s="17">
        <v>0</v>
      </c>
      <c r="G141" s="17">
        <v>4.5</v>
      </c>
      <c r="H141" s="17" t="s">
        <v>55</v>
      </c>
      <c r="I141" s="18">
        <v>33155</v>
      </c>
      <c r="J141" s="17" t="s">
        <v>19</v>
      </c>
      <c r="K141" s="17" t="s">
        <v>21</v>
      </c>
      <c r="L141" s="17">
        <v>9163248887</v>
      </c>
      <c r="M141" s="17" t="s">
        <v>481</v>
      </c>
      <c r="N141" s="17" t="s">
        <v>23</v>
      </c>
      <c r="O141" s="17" t="s">
        <v>24</v>
      </c>
      <c r="P141" s="19">
        <v>43797.964247685188</v>
      </c>
      <c r="Q141" s="17" t="s">
        <v>25</v>
      </c>
      <c r="R141" s="18">
        <v>43797</v>
      </c>
      <c r="S141" s="17">
        <v>1000</v>
      </c>
      <c r="T141" s="16">
        <f t="shared" si="18"/>
        <v>30</v>
      </c>
      <c r="U141" s="10">
        <f t="shared" si="19"/>
        <v>85.94</v>
      </c>
      <c r="V141" s="10">
        <f t="shared" si="21"/>
        <v>1</v>
      </c>
      <c r="W141" s="10">
        <f t="shared" si="22"/>
        <v>1</v>
      </c>
      <c r="X141" s="10">
        <f t="shared" si="20"/>
        <v>1</v>
      </c>
      <c r="Y141" s="10" t="str">
        <f t="shared" si="23"/>
        <v>E</v>
      </c>
      <c r="Z141" s="44" t="s">
        <v>1048</v>
      </c>
      <c r="AA141" s="13" t="s">
        <v>1057</v>
      </c>
    </row>
    <row r="142" spans="1:27" s="2" customFormat="1" x14ac:dyDescent="0.25">
      <c r="A142" s="13">
        <v>141</v>
      </c>
      <c r="B142" s="13" t="s">
        <v>482</v>
      </c>
      <c r="C142" s="13" t="s">
        <v>36</v>
      </c>
      <c r="D142" s="13" t="s">
        <v>483</v>
      </c>
      <c r="E142" s="13">
        <v>74.2</v>
      </c>
      <c r="F142" s="13">
        <v>0</v>
      </c>
      <c r="G142" s="13">
        <v>7</v>
      </c>
      <c r="H142" s="13" t="s">
        <v>59</v>
      </c>
      <c r="I142" s="14">
        <v>32374</v>
      </c>
      <c r="J142" s="13" t="s">
        <v>19</v>
      </c>
      <c r="K142" s="13" t="s">
        <v>21</v>
      </c>
      <c r="L142" s="13">
        <v>9034815818</v>
      </c>
      <c r="M142" s="13" t="s">
        <v>484</v>
      </c>
      <c r="N142" s="13" t="s">
        <v>23</v>
      </c>
      <c r="O142" s="13" t="s">
        <v>24</v>
      </c>
      <c r="P142" s="15">
        <v>43797.96675925926</v>
      </c>
      <c r="Q142" s="13" t="s">
        <v>25</v>
      </c>
      <c r="R142" s="14">
        <v>43798</v>
      </c>
      <c r="S142" s="13">
        <v>1000</v>
      </c>
      <c r="T142" s="16">
        <f t="shared" si="18"/>
        <v>33</v>
      </c>
      <c r="U142" s="10">
        <f t="shared" si="19"/>
        <v>74.2</v>
      </c>
      <c r="V142" s="10">
        <f t="shared" si="21"/>
        <v>1</v>
      </c>
      <c r="W142" s="10">
        <f t="shared" si="22"/>
        <v>1</v>
      </c>
      <c r="X142" s="10">
        <f t="shared" si="20"/>
        <v>1</v>
      </c>
      <c r="Y142" s="10" t="str">
        <f t="shared" si="23"/>
        <v>E</v>
      </c>
      <c r="Z142" s="44" t="str">
        <f t="shared" ref="Z142:Z152" si="25">IF(Y142="E","ELIGIBLE","NOT ELIGIBLE")</f>
        <v>ELIGIBLE</v>
      </c>
      <c r="AA142" s="13"/>
    </row>
    <row r="143" spans="1:27" s="3" customFormat="1" x14ac:dyDescent="0.25">
      <c r="A143" s="17">
        <v>142</v>
      </c>
      <c r="B143" s="17" t="s">
        <v>485</v>
      </c>
      <c r="C143" s="17" t="s">
        <v>36</v>
      </c>
      <c r="D143" s="17" t="s">
        <v>486</v>
      </c>
      <c r="E143" s="17">
        <v>0</v>
      </c>
      <c r="F143" s="17">
        <v>7.08</v>
      </c>
      <c r="G143" s="17">
        <v>1.2</v>
      </c>
      <c r="H143" s="17" t="s">
        <v>18</v>
      </c>
      <c r="I143" s="18">
        <v>33425</v>
      </c>
      <c r="J143" s="17" t="s">
        <v>19</v>
      </c>
      <c r="K143" s="17" t="s">
        <v>21</v>
      </c>
      <c r="L143" s="17">
        <v>9436355115</v>
      </c>
      <c r="M143" s="17" t="s">
        <v>487</v>
      </c>
      <c r="N143" s="17" t="s">
        <v>23</v>
      </c>
      <c r="O143" s="17" t="s">
        <v>24</v>
      </c>
      <c r="P143" s="19">
        <v>43797.984849537039</v>
      </c>
      <c r="Q143" s="17" t="s">
        <v>25</v>
      </c>
      <c r="R143" s="18">
        <v>43797</v>
      </c>
      <c r="S143" s="17">
        <v>1000</v>
      </c>
      <c r="T143" s="16">
        <f t="shared" si="18"/>
        <v>30</v>
      </c>
      <c r="U143" s="10">
        <f t="shared" si="19"/>
        <v>70.8</v>
      </c>
      <c r="V143" s="10">
        <f t="shared" si="21"/>
        <v>1</v>
      </c>
      <c r="W143" s="10">
        <f t="shared" si="22"/>
        <v>1</v>
      </c>
      <c r="X143" s="10">
        <f t="shared" si="20"/>
        <v>0</v>
      </c>
      <c r="Y143" s="10" t="str">
        <f t="shared" si="23"/>
        <v>E</v>
      </c>
      <c r="Z143" s="44" t="str">
        <f t="shared" si="25"/>
        <v>ELIGIBLE</v>
      </c>
      <c r="AA143" s="17"/>
    </row>
    <row r="144" spans="1:27" s="2" customFormat="1" x14ac:dyDescent="0.25">
      <c r="A144" s="13">
        <v>143</v>
      </c>
      <c r="B144" s="13" t="s">
        <v>488</v>
      </c>
      <c r="C144" s="13" t="s">
        <v>36</v>
      </c>
      <c r="D144" s="13" t="s">
        <v>489</v>
      </c>
      <c r="E144" s="13">
        <v>0</v>
      </c>
      <c r="F144" s="13">
        <v>9.67</v>
      </c>
      <c r="G144" s="13">
        <v>0</v>
      </c>
      <c r="H144" s="13" t="s">
        <v>18</v>
      </c>
      <c r="I144" s="14">
        <v>34547</v>
      </c>
      <c r="J144" s="13" t="s">
        <v>40</v>
      </c>
      <c r="K144" s="13" t="s">
        <v>21</v>
      </c>
      <c r="L144" s="13">
        <v>7005423167</v>
      </c>
      <c r="M144" s="13" t="s">
        <v>490</v>
      </c>
      <c r="N144" s="13" t="s">
        <v>23</v>
      </c>
      <c r="O144" s="13" t="s">
        <v>24</v>
      </c>
      <c r="P144" s="15">
        <v>43798.001111111109</v>
      </c>
      <c r="Q144" s="13" t="s">
        <v>25</v>
      </c>
      <c r="R144" s="14">
        <v>43798</v>
      </c>
      <c r="S144" s="13">
        <v>1000</v>
      </c>
      <c r="T144" s="16">
        <f t="shared" si="18"/>
        <v>27</v>
      </c>
      <c r="U144" s="10">
        <f t="shared" si="19"/>
        <v>96.7</v>
      </c>
      <c r="V144" s="10">
        <f t="shared" si="21"/>
        <v>1</v>
      </c>
      <c r="W144" s="10">
        <f t="shared" si="22"/>
        <v>1</v>
      </c>
      <c r="X144" s="10">
        <f t="shared" si="20"/>
        <v>0</v>
      </c>
      <c r="Y144" s="10" t="str">
        <f t="shared" si="23"/>
        <v>E</v>
      </c>
      <c r="Z144" s="44" t="str">
        <f t="shared" si="25"/>
        <v>ELIGIBLE</v>
      </c>
      <c r="AA144" s="13"/>
    </row>
    <row r="145" spans="1:27" s="3" customFormat="1" ht="60" x14ac:dyDescent="0.25">
      <c r="A145" s="17">
        <v>144</v>
      </c>
      <c r="B145" s="17" t="s">
        <v>491</v>
      </c>
      <c r="C145" s="17" t="s">
        <v>20</v>
      </c>
      <c r="D145" s="17" t="s">
        <v>492</v>
      </c>
      <c r="E145" s="17">
        <v>77.98</v>
      </c>
      <c r="F145" s="17">
        <v>0</v>
      </c>
      <c r="G145" s="17">
        <v>0.5</v>
      </c>
      <c r="H145" s="17" t="s">
        <v>18</v>
      </c>
      <c r="I145" s="18">
        <v>34174</v>
      </c>
      <c r="J145" s="17" t="s">
        <v>40</v>
      </c>
      <c r="K145" s="17" t="s">
        <v>21</v>
      </c>
      <c r="L145" s="17">
        <v>8794356835</v>
      </c>
      <c r="M145" s="17" t="s">
        <v>493</v>
      </c>
      <c r="N145" s="17" t="s">
        <v>23</v>
      </c>
      <c r="O145" s="17" t="s">
        <v>24</v>
      </c>
      <c r="P145" s="19">
        <v>43798.019409722219</v>
      </c>
      <c r="Q145" s="17" t="s">
        <v>25</v>
      </c>
      <c r="R145" s="18">
        <v>43798</v>
      </c>
      <c r="S145" s="17">
        <v>1000</v>
      </c>
      <c r="T145" s="16">
        <f t="shared" si="18"/>
        <v>28</v>
      </c>
      <c r="U145" s="10">
        <f t="shared" si="19"/>
        <v>77.98</v>
      </c>
      <c r="V145" s="10">
        <f t="shared" si="21"/>
        <v>1</v>
      </c>
      <c r="W145" s="10">
        <f t="shared" si="22"/>
        <v>1</v>
      </c>
      <c r="X145" s="10">
        <f t="shared" si="20"/>
        <v>0</v>
      </c>
      <c r="Y145" s="10" t="str">
        <f t="shared" si="23"/>
        <v>E</v>
      </c>
      <c r="Z145" s="44" t="s">
        <v>1048</v>
      </c>
      <c r="AA145" s="13" t="s">
        <v>1057</v>
      </c>
    </row>
    <row r="146" spans="1:27" s="2" customFormat="1" ht="90" x14ac:dyDescent="0.25">
      <c r="A146" s="13">
        <v>145</v>
      </c>
      <c r="B146" s="13" t="s">
        <v>494</v>
      </c>
      <c r="C146" s="13" t="s">
        <v>36</v>
      </c>
      <c r="D146" s="13" t="s">
        <v>495</v>
      </c>
      <c r="E146" s="13">
        <v>63.44</v>
      </c>
      <c r="F146" s="13">
        <v>0</v>
      </c>
      <c r="G146" s="13">
        <v>6.1</v>
      </c>
      <c r="H146" s="13" t="s">
        <v>28</v>
      </c>
      <c r="I146" s="14">
        <v>31176</v>
      </c>
      <c r="J146" s="13" t="s">
        <v>19</v>
      </c>
      <c r="K146" s="13" t="s">
        <v>21</v>
      </c>
      <c r="L146" s="13">
        <v>9774447621</v>
      </c>
      <c r="M146" s="13" t="s">
        <v>496</v>
      </c>
      <c r="N146" s="13" t="s">
        <v>23</v>
      </c>
      <c r="O146" s="13" t="s">
        <v>24</v>
      </c>
      <c r="P146" s="15">
        <v>43798.038888888892</v>
      </c>
      <c r="Q146" s="13" t="s">
        <v>25</v>
      </c>
      <c r="R146" s="14">
        <v>43798</v>
      </c>
      <c r="S146" s="13">
        <v>1000</v>
      </c>
      <c r="T146" s="16">
        <f t="shared" si="18"/>
        <v>36</v>
      </c>
      <c r="U146" s="10">
        <f t="shared" si="19"/>
        <v>63.44</v>
      </c>
      <c r="V146" s="10">
        <f t="shared" si="21"/>
        <v>0</v>
      </c>
      <c r="W146" s="10">
        <f t="shared" si="22"/>
        <v>1</v>
      </c>
      <c r="X146" s="10">
        <f t="shared" si="20"/>
        <v>1</v>
      </c>
      <c r="Y146" s="10" t="str">
        <f t="shared" si="23"/>
        <v>NE</v>
      </c>
      <c r="Z146" s="44" t="s">
        <v>1050</v>
      </c>
      <c r="AA146" s="13" t="s">
        <v>1046</v>
      </c>
    </row>
    <row r="147" spans="1:27" s="3" customFormat="1" x14ac:dyDescent="0.25">
      <c r="A147" s="17">
        <v>146</v>
      </c>
      <c r="B147" s="17" t="s">
        <v>497</v>
      </c>
      <c r="C147" s="17" t="s">
        <v>36</v>
      </c>
      <c r="D147" s="17" t="s">
        <v>498</v>
      </c>
      <c r="E147" s="17">
        <v>61.47</v>
      </c>
      <c r="F147" s="17">
        <v>0</v>
      </c>
      <c r="G147" s="17">
        <v>0</v>
      </c>
      <c r="H147" s="17" t="s">
        <v>327</v>
      </c>
      <c r="I147" s="18">
        <v>34044</v>
      </c>
      <c r="J147" s="17" t="s">
        <v>19</v>
      </c>
      <c r="K147" s="17" t="s">
        <v>21</v>
      </c>
      <c r="L147" s="17">
        <v>9953505537</v>
      </c>
      <c r="M147" s="17" t="s">
        <v>499</v>
      </c>
      <c r="N147" s="17" t="s">
        <v>23</v>
      </c>
      <c r="O147" s="17" t="s">
        <v>24</v>
      </c>
      <c r="P147" s="19">
        <v>43798.162280092591</v>
      </c>
      <c r="Q147" s="17" t="s">
        <v>25</v>
      </c>
      <c r="R147" s="18">
        <v>43798</v>
      </c>
      <c r="S147" s="17">
        <v>1000</v>
      </c>
      <c r="T147" s="16">
        <f t="shared" si="18"/>
        <v>28</v>
      </c>
      <c r="U147" s="10">
        <f t="shared" si="19"/>
        <v>61.47</v>
      </c>
      <c r="V147" s="10">
        <f t="shared" si="21"/>
        <v>1</v>
      </c>
      <c r="W147" s="10">
        <f t="shared" si="22"/>
        <v>1</v>
      </c>
      <c r="X147" s="10">
        <f t="shared" si="20"/>
        <v>0</v>
      </c>
      <c r="Y147" s="10" t="str">
        <f t="shared" si="23"/>
        <v>E</v>
      </c>
      <c r="Z147" s="44" t="str">
        <f t="shared" si="25"/>
        <v>ELIGIBLE</v>
      </c>
      <c r="AA147" s="17"/>
    </row>
    <row r="148" spans="1:27" s="2" customFormat="1" ht="60" x14ac:dyDescent="0.25">
      <c r="A148" s="13">
        <v>147</v>
      </c>
      <c r="B148" s="13" t="s">
        <v>500</v>
      </c>
      <c r="C148" s="13" t="s">
        <v>20</v>
      </c>
      <c r="D148" s="13" t="s">
        <v>501</v>
      </c>
      <c r="E148" s="13">
        <v>0</v>
      </c>
      <c r="F148" s="13">
        <v>9.3219999999999992</v>
      </c>
      <c r="G148" s="13">
        <v>0</v>
      </c>
      <c r="H148" s="13" t="s">
        <v>88</v>
      </c>
      <c r="I148" s="14">
        <v>35130</v>
      </c>
      <c r="J148" s="13" t="s">
        <v>40</v>
      </c>
      <c r="K148" s="13" t="s">
        <v>134</v>
      </c>
      <c r="L148" s="13">
        <v>8840940468</v>
      </c>
      <c r="M148" s="13" t="s">
        <v>502</v>
      </c>
      <c r="N148" s="13" t="s">
        <v>23</v>
      </c>
      <c r="O148" s="13" t="s">
        <v>24</v>
      </c>
      <c r="P148" s="15">
        <v>43798.377083333333</v>
      </c>
      <c r="Q148" s="13" t="s">
        <v>25</v>
      </c>
      <c r="R148" s="13"/>
      <c r="S148" s="13"/>
      <c r="T148" s="16">
        <f t="shared" si="18"/>
        <v>25</v>
      </c>
      <c r="U148" s="10">
        <f t="shared" si="19"/>
        <v>93.22</v>
      </c>
      <c r="V148" s="10">
        <f t="shared" si="21"/>
        <v>1</v>
      </c>
      <c r="W148" s="10">
        <f t="shared" si="22"/>
        <v>1</v>
      </c>
      <c r="X148" s="10">
        <f t="shared" si="20"/>
        <v>0</v>
      </c>
      <c r="Y148" s="10" t="str">
        <f t="shared" si="23"/>
        <v>E</v>
      </c>
      <c r="Z148" s="44" t="s">
        <v>1048</v>
      </c>
      <c r="AA148" s="13" t="s">
        <v>1057</v>
      </c>
    </row>
    <row r="149" spans="1:27" s="3" customFormat="1" x14ac:dyDescent="0.25">
      <c r="A149" s="17">
        <v>148</v>
      </c>
      <c r="B149" s="17" t="s">
        <v>503</v>
      </c>
      <c r="C149" s="17" t="s">
        <v>36</v>
      </c>
      <c r="D149" s="17" t="s">
        <v>504</v>
      </c>
      <c r="E149" s="17">
        <v>68.5</v>
      </c>
      <c r="F149" s="17">
        <v>0</v>
      </c>
      <c r="G149" s="17">
        <v>0</v>
      </c>
      <c r="H149" s="17" t="s">
        <v>28</v>
      </c>
      <c r="I149" s="18">
        <v>31457</v>
      </c>
      <c r="J149" s="17" t="s">
        <v>19</v>
      </c>
      <c r="K149" s="17" t="s">
        <v>21</v>
      </c>
      <c r="L149" s="17">
        <v>7005181480</v>
      </c>
      <c r="M149" s="17" t="s">
        <v>505</v>
      </c>
      <c r="N149" s="17" t="s">
        <v>23</v>
      </c>
      <c r="O149" s="17" t="s">
        <v>24</v>
      </c>
      <c r="P149" s="19">
        <v>43798.389432870368</v>
      </c>
      <c r="Q149" s="17" t="s">
        <v>25</v>
      </c>
      <c r="R149" s="18">
        <v>43798</v>
      </c>
      <c r="S149" s="17">
        <v>1000</v>
      </c>
      <c r="T149" s="16">
        <f t="shared" si="18"/>
        <v>35</v>
      </c>
      <c r="U149" s="10">
        <f t="shared" si="19"/>
        <v>68.5</v>
      </c>
      <c r="V149" s="10">
        <f t="shared" si="21"/>
        <v>1</v>
      </c>
      <c r="W149" s="10">
        <f t="shared" si="22"/>
        <v>1</v>
      </c>
      <c r="X149" s="10">
        <f t="shared" si="20"/>
        <v>0</v>
      </c>
      <c r="Y149" s="10" t="str">
        <f t="shared" si="23"/>
        <v>E</v>
      </c>
      <c r="Z149" s="44" t="str">
        <f t="shared" si="25"/>
        <v>ELIGIBLE</v>
      </c>
      <c r="AA149" s="17"/>
    </row>
    <row r="150" spans="1:27" s="2" customFormat="1" ht="60" x14ac:dyDescent="0.25">
      <c r="A150" s="13">
        <v>149</v>
      </c>
      <c r="B150" s="13" t="s">
        <v>506</v>
      </c>
      <c r="C150" s="13" t="s">
        <v>20</v>
      </c>
      <c r="D150" s="13" t="s">
        <v>507</v>
      </c>
      <c r="E150" s="13">
        <v>0</v>
      </c>
      <c r="F150" s="13">
        <v>8.32</v>
      </c>
      <c r="G150" s="13">
        <v>4</v>
      </c>
      <c r="H150" s="13" t="s">
        <v>72</v>
      </c>
      <c r="I150" s="14">
        <v>31709</v>
      </c>
      <c r="J150" s="13" t="s">
        <v>19</v>
      </c>
      <c r="K150" s="13" t="s">
        <v>134</v>
      </c>
      <c r="L150" s="13">
        <v>9990545666</v>
      </c>
      <c r="M150" s="13" t="s">
        <v>508</v>
      </c>
      <c r="N150" s="13" t="s">
        <v>23</v>
      </c>
      <c r="O150" s="13" t="s">
        <v>24</v>
      </c>
      <c r="P150" s="15">
        <v>43798.402488425927</v>
      </c>
      <c r="Q150" s="13" t="s">
        <v>136</v>
      </c>
      <c r="R150" s="13" t="s">
        <v>136</v>
      </c>
      <c r="S150" s="13"/>
      <c r="T150" s="16">
        <f t="shared" si="18"/>
        <v>34</v>
      </c>
      <c r="U150" s="10">
        <f t="shared" si="19"/>
        <v>83.2</v>
      </c>
      <c r="V150" s="10">
        <f t="shared" si="21"/>
        <v>1</v>
      </c>
      <c r="W150" s="10">
        <f t="shared" si="22"/>
        <v>1</v>
      </c>
      <c r="X150" s="10">
        <f t="shared" si="20"/>
        <v>1</v>
      </c>
      <c r="Y150" s="10" t="str">
        <f t="shared" si="23"/>
        <v>E</v>
      </c>
      <c r="Z150" s="44" t="s">
        <v>1048</v>
      </c>
      <c r="AA150" s="13" t="s">
        <v>1057</v>
      </c>
    </row>
    <row r="151" spans="1:27" s="3" customFormat="1" ht="60" x14ac:dyDescent="0.25">
      <c r="A151" s="17">
        <v>150</v>
      </c>
      <c r="B151" s="17" t="s">
        <v>509</v>
      </c>
      <c r="C151" s="17" t="s">
        <v>20</v>
      </c>
      <c r="D151" s="17" t="s">
        <v>510</v>
      </c>
      <c r="E151" s="17">
        <v>0</v>
      </c>
      <c r="F151" s="17">
        <v>6.56</v>
      </c>
      <c r="G151" s="17">
        <v>6.1</v>
      </c>
      <c r="H151" s="17" t="s">
        <v>28</v>
      </c>
      <c r="I151" s="18">
        <v>31428</v>
      </c>
      <c r="J151" s="17" t="s">
        <v>19</v>
      </c>
      <c r="K151" s="17" t="s">
        <v>21</v>
      </c>
      <c r="L151" s="17">
        <v>7005709715</v>
      </c>
      <c r="M151" s="17" t="s">
        <v>511</v>
      </c>
      <c r="N151" s="17" t="s">
        <v>23</v>
      </c>
      <c r="O151" s="17" t="s">
        <v>24</v>
      </c>
      <c r="P151" s="19">
        <v>43798.405891203707</v>
      </c>
      <c r="Q151" s="17" t="s">
        <v>25</v>
      </c>
      <c r="R151" s="18">
        <v>43798</v>
      </c>
      <c r="S151" s="17">
        <v>1000</v>
      </c>
      <c r="T151" s="16">
        <f t="shared" si="18"/>
        <v>35</v>
      </c>
      <c r="U151" s="12">
        <f t="shared" si="19"/>
        <v>65.599999999999994</v>
      </c>
      <c r="V151" s="10">
        <f t="shared" si="21"/>
        <v>1</v>
      </c>
      <c r="W151" s="10">
        <f t="shared" si="22"/>
        <v>1</v>
      </c>
      <c r="X151" s="10">
        <f t="shared" si="20"/>
        <v>1</v>
      </c>
      <c r="Y151" s="10" t="str">
        <f t="shared" si="23"/>
        <v>E</v>
      </c>
      <c r="Z151" s="44" t="s">
        <v>1048</v>
      </c>
      <c r="AA151" s="13" t="s">
        <v>1057</v>
      </c>
    </row>
    <row r="152" spans="1:27" s="2" customFormat="1" x14ac:dyDescent="0.25">
      <c r="A152" s="13">
        <v>151</v>
      </c>
      <c r="B152" s="13" t="s">
        <v>512</v>
      </c>
      <c r="C152" s="13" t="s">
        <v>36</v>
      </c>
      <c r="D152" s="13" t="s">
        <v>513</v>
      </c>
      <c r="E152" s="13">
        <v>66.260000000000005</v>
      </c>
      <c r="F152" s="13">
        <v>0</v>
      </c>
      <c r="G152" s="13">
        <v>5.5</v>
      </c>
      <c r="H152" s="13" t="s">
        <v>157</v>
      </c>
      <c r="I152" s="14">
        <v>32547</v>
      </c>
      <c r="J152" s="13" t="s">
        <v>19</v>
      </c>
      <c r="K152" s="13" t="s">
        <v>21</v>
      </c>
      <c r="L152" s="13">
        <v>7354779696</v>
      </c>
      <c r="M152" s="13" t="s">
        <v>514</v>
      </c>
      <c r="N152" s="13" t="s">
        <v>23</v>
      </c>
      <c r="O152" s="13" t="s">
        <v>24</v>
      </c>
      <c r="P152" s="15">
        <v>43798.496249999997</v>
      </c>
      <c r="Q152" s="13" t="s">
        <v>25</v>
      </c>
      <c r="R152" s="14">
        <v>43798</v>
      </c>
      <c r="S152" s="13">
        <v>1000</v>
      </c>
      <c r="T152" s="16">
        <f t="shared" si="18"/>
        <v>32</v>
      </c>
      <c r="U152" s="10">
        <f t="shared" si="19"/>
        <v>66.260000000000005</v>
      </c>
      <c r="V152" s="10">
        <f t="shared" si="21"/>
        <v>1</v>
      </c>
      <c r="W152" s="10">
        <f t="shared" si="22"/>
        <v>1</v>
      </c>
      <c r="X152" s="10">
        <f t="shared" si="20"/>
        <v>1</v>
      </c>
      <c r="Y152" s="10" t="str">
        <f t="shared" si="23"/>
        <v>E</v>
      </c>
      <c r="Z152" s="44" t="str">
        <f t="shared" si="25"/>
        <v>ELIGIBLE</v>
      </c>
      <c r="AA152" s="13"/>
    </row>
    <row r="153" spans="1:27" s="5" customFormat="1" ht="60" x14ac:dyDescent="0.25">
      <c r="A153" s="17">
        <v>152</v>
      </c>
      <c r="B153" s="17" t="s">
        <v>515</v>
      </c>
      <c r="C153" s="17" t="s">
        <v>36</v>
      </c>
      <c r="D153" s="17" t="s">
        <v>516</v>
      </c>
      <c r="E153" s="17">
        <v>63.09</v>
      </c>
      <c r="F153" s="17">
        <v>0</v>
      </c>
      <c r="G153" s="17">
        <v>10</v>
      </c>
      <c r="H153" s="17" t="s">
        <v>337</v>
      </c>
      <c r="I153" s="18">
        <v>30319</v>
      </c>
      <c r="J153" s="17" t="s">
        <v>19</v>
      </c>
      <c r="K153" s="17" t="s">
        <v>21</v>
      </c>
      <c r="L153" s="17">
        <v>9957929245</v>
      </c>
      <c r="M153" s="17" t="s">
        <v>517</v>
      </c>
      <c r="N153" s="17" t="s">
        <v>23</v>
      </c>
      <c r="O153" s="17" t="s">
        <v>24</v>
      </c>
      <c r="P153" s="19">
        <v>43798.505914351852</v>
      </c>
      <c r="Q153" s="17" t="s">
        <v>25</v>
      </c>
      <c r="R153" s="18">
        <v>43798</v>
      </c>
      <c r="S153" s="17">
        <v>1000</v>
      </c>
      <c r="T153" s="16">
        <f t="shared" si="18"/>
        <v>38</v>
      </c>
      <c r="U153" s="10">
        <f t="shared" si="19"/>
        <v>63.09</v>
      </c>
      <c r="V153" s="10">
        <f t="shared" si="21"/>
        <v>0</v>
      </c>
      <c r="W153" s="10">
        <f t="shared" si="22"/>
        <v>1</v>
      </c>
      <c r="X153" s="10">
        <f t="shared" si="20"/>
        <v>1</v>
      </c>
      <c r="Y153" s="10" t="str">
        <f t="shared" si="23"/>
        <v>NE</v>
      </c>
      <c r="Z153" s="45" t="s">
        <v>1050</v>
      </c>
      <c r="AA153" s="17" t="s">
        <v>1049</v>
      </c>
    </row>
    <row r="154" spans="1:27" s="2" customFormat="1" ht="60" x14ac:dyDescent="0.25">
      <c r="A154" s="13">
        <v>153</v>
      </c>
      <c r="B154" s="13" t="s">
        <v>518</v>
      </c>
      <c r="C154" s="13" t="s">
        <v>29</v>
      </c>
      <c r="D154" s="13" t="s">
        <v>519</v>
      </c>
      <c r="E154" s="13">
        <v>0</v>
      </c>
      <c r="F154" s="13">
        <v>7.89</v>
      </c>
      <c r="G154" s="13">
        <v>2.2999999999999998</v>
      </c>
      <c r="H154" s="13" t="s">
        <v>210</v>
      </c>
      <c r="I154" s="14">
        <v>32741</v>
      </c>
      <c r="J154" s="13" t="s">
        <v>19</v>
      </c>
      <c r="K154" s="13" t="s">
        <v>21</v>
      </c>
      <c r="L154" s="13">
        <v>9706870012</v>
      </c>
      <c r="M154" s="13" t="s">
        <v>520</v>
      </c>
      <c r="N154" s="13" t="s">
        <v>23</v>
      </c>
      <c r="O154" s="13" t="s">
        <v>24</v>
      </c>
      <c r="P154" s="15">
        <v>43798.526192129626</v>
      </c>
      <c r="Q154" s="13" t="s">
        <v>25</v>
      </c>
      <c r="R154" s="14">
        <v>43798</v>
      </c>
      <c r="S154" s="13">
        <v>500</v>
      </c>
      <c r="T154" s="16">
        <f t="shared" si="18"/>
        <v>32</v>
      </c>
      <c r="U154" s="10">
        <f t="shared" si="19"/>
        <v>78.899999999999991</v>
      </c>
      <c r="V154" s="10">
        <f t="shared" si="21"/>
        <v>1</v>
      </c>
      <c r="W154" s="10">
        <f t="shared" si="22"/>
        <v>1</v>
      </c>
      <c r="X154" s="10">
        <f t="shared" si="20"/>
        <v>1</v>
      </c>
      <c r="Y154" s="10" t="str">
        <f t="shared" si="23"/>
        <v>E</v>
      </c>
      <c r="Z154" s="44" t="s">
        <v>1048</v>
      </c>
      <c r="AA154" s="13" t="s">
        <v>1057</v>
      </c>
    </row>
    <row r="155" spans="1:27" s="3" customFormat="1" ht="60" x14ac:dyDescent="0.25">
      <c r="A155" s="17">
        <v>154</v>
      </c>
      <c r="B155" s="17" t="s">
        <v>521</v>
      </c>
      <c r="C155" s="17" t="s">
        <v>60</v>
      </c>
      <c r="D155" s="17" t="s">
        <v>522</v>
      </c>
      <c r="E155" s="17">
        <v>0</v>
      </c>
      <c r="F155" s="17">
        <v>7.42</v>
      </c>
      <c r="G155" s="17">
        <v>0.8</v>
      </c>
      <c r="H155" s="17" t="s">
        <v>64</v>
      </c>
      <c r="I155" s="18">
        <v>34366</v>
      </c>
      <c r="J155" s="17" t="s">
        <v>40</v>
      </c>
      <c r="K155" s="17" t="s">
        <v>21</v>
      </c>
      <c r="L155" s="17">
        <v>8800270942</v>
      </c>
      <c r="M155" s="17" t="s">
        <v>523</v>
      </c>
      <c r="N155" s="17" t="s">
        <v>23</v>
      </c>
      <c r="O155" s="17" t="s">
        <v>24</v>
      </c>
      <c r="P155" s="19">
        <v>43798.528263888889</v>
      </c>
      <c r="Q155" s="17" t="s">
        <v>25</v>
      </c>
      <c r="R155" s="18">
        <v>43798</v>
      </c>
      <c r="S155" s="17">
        <v>500</v>
      </c>
      <c r="T155" s="16">
        <f t="shared" si="18"/>
        <v>27</v>
      </c>
      <c r="U155" s="10">
        <f t="shared" si="19"/>
        <v>74.2</v>
      </c>
      <c r="V155" s="10">
        <f t="shared" si="21"/>
        <v>1</v>
      </c>
      <c r="W155" s="10">
        <f t="shared" si="22"/>
        <v>1</v>
      </c>
      <c r="X155" s="10">
        <f t="shared" si="20"/>
        <v>0</v>
      </c>
      <c r="Y155" s="10" t="str">
        <f t="shared" si="23"/>
        <v>E</v>
      </c>
      <c r="Z155" s="44" t="s">
        <v>1048</v>
      </c>
      <c r="AA155" s="13" t="s">
        <v>1057</v>
      </c>
    </row>
    <row r="156" spans="1:27" s="2" customFormat="1" ht="60" x14ac:dyDescent="0.25">
      <c r="A156" s="13">
        <v>155</v>
      </c>
      <c r="B156" s="13" t="s">
        <v>524</v>
      </c>
      <c r="C156" s="13" t="s">
        <v>20</v>
      </c>
      <c r="D156" s="13" t="s">
        <v>525</v>
      </c>
      <c r="E156" s="13">
        <v>60.6</v>
      </c>
      <c r="F156" s="13">
        <v>0</v>
      </c>
      <c r="G156" s="13">
        <v>0</v>
      </c>
      <c r="H156" s="13" t="s">
        <v>28</v>
      </c>
      <c r="I156" s="14">
        <v>35037</v>
      </c>
      <c r="J156" s="13" t="s">
        <v>19</v>
      </c>
      <c r="K156" s="13" t="s">
        <v>21</v>
      </c>
      <c r="L156" s="13">
        <v>9436567159</v>
      </c>
      <c r="M156" s="13" t="s">
        <v>526</v>
      </c>
      <c r="N156" s="13" t="s">
        <v>23</v>
      </c>
      <c r="O156" s="13" t="s">
        <v>24</v>
      </c>
      <c r="P156" s="15">
        <v>43798.546527777777</v>
      </c>
      <c r="Q156" s="13" t="s">
        <v>25</v>
      </c>
      <c r="R156" s="14">
        <v>43798</v>
      </c>
      <c r="S156" s="13">
        <v>1000</v>
      </c>
      <c r="T156" s="16">
        <f t="shared" si="18"/>
        <v>25</v>
      </c>
      <c r="U156" s="10">
        <f t="shared" si="19"/>
        <v>60.6</v>
      </c>
      <c r="V156" s="10">
        <f t="shared" si="21"/>
        <v>1</v>
      </c>
      <c r="W156" s="10">
        <f t="shared" si="22"/>
        <v>1</v>
      </c>
      <c r="X156" s="10">
        <f t="shared" si="20"/>
        <v>0</v>
      </c>
      <c r="Y156" s="10" t="str">
        <f t="shared" si="23"/>
        <v>E</v>
      </c>
      <c r="Z156" s="44" t="s">
        <v>1048</v>
      </c>
      <c r="AA156" s="13" t="s">
        <v>1057</v>
      </c>
    </row>
    <row r="157" spans="1:27" s="3" customFormat="1" x14ac:dyDescent="0.25">
      <c r="A157" s="17">
        <v>156</v>
      </c>
      <c r="B157" s="17" t="s">
        <v>527</v>
      </c>
      <c r="C157" s="17" t="s">
        <v>36</v>
      </c>
      <c r="D157" s="17" t="s">
        <v>528</v>
      </c>
      <c r="E157" s="17">
        <v>0</v>
      </c>
      <c r="F157" s="17">
        <v>7.84</v>
      </c>
      <c r="G157" s="17">
        <v>7</v>
      </c>
      <c r="H157" s="17" t="s">
        <v>88</v>
      </c>
      <c r="I157" s="18">
        <v>31959</v>
      </c>
      <c r="J157" s="17" t="s">
        <v>19</v>
      </c>
      <c r="K157" s="17" t="s">
        <v>21</v>
      </c>
      <c r="L157" s="17">
        <v>9807073401</v>
      </c>
      <c r="M157" s="17" t="s">
        <v>529</v>
      </c>
      <c r="N157" s="17" t="s">
        <v>23</v>
      </c>
      <c r="O157" s="17" t="s">
        <v>24</v>
      </c>
      <c r="P157" s="19">
        <v>43798.560601851852</v>
      </c>
      <c r="Q157" s="17" t="s">
        <v>25</v>
      </c>
      <c r="R157" s="18">
        <v>43798</v>
      </c>
      <c r="S157" s="17">
        <v>1000</v>
      </c>
      <c r="T157" s="16">
        <f t="shared" si="18"/>
        <v>34</v>
      </c>
      <c r="U157" s="10">
        <f t="shared" si="19"/>
        <v>78.400000000000006</v>
      </c>
      <c r="V157" s="10">
        <f t="shared" si="21"/>
        <v>1</v>
      </c>
      <c r="W157" s="10">
        <f t="shared" si="22"/>
        <v>1</v>
      </c>
      <c r="X157" s="10">
        <f t="shared" si="20"/>
        <v>1</v>
      </c>
      <c r="Y157" s="10" t="str">
        <f t="shared" si="23"/>
        <v>E</v>
      </c>
      <c r="Z157" s="44" t="str">
        <f t="shared" ref="Z157:Z159" si="26">IF(Y157="E","ELIGIBLE","NOT ELIGIBLE")</f>
        <v>ELIGIBLE</v>
      </c>
      <c r="AA157" s="17"/>
    </row>
    <row r="158" spans="1:27" s="2" customFormat="1" x14ac:dyDescent="0.25">
      <c r="A158" s="13">
        <v>157</v>
      </c>
      <c r="B158" s="13" t="s">
        <v>530</v>
      </c>
      <c r="C158" s="13" t="s">
        <v>36</v>
      </c>
      <c r="D158" s="13" t="s">
        <v>531</v>
      </c>
      <c r="E158" s="13">
        <v>68.13</v>
      </c>
      <c r="F158" s="13">
        <v>0</v>
      </c>
      <c r="G158" s="13">
        <v>5.2</v>
      </c>
      <c r="H158" s="13" t="s">
        <v>18</v>
      </c>
      <c r="I158" s="14">
        <v>32905</v>
      </c>
      <c r="J158" s="13" t="s">
        <v>19</v>
      </c>
      <c r="K158" s="13" t="s">
        <v>21</v>
      </c>
      <c r="L158" s="13">
        <v>9856678511</v>
      </c>
      <c r="M158" s="13" t="s">
        <v>532</v>
      </c>
      <c r="N158" s="13" t="s">
        <v>23</v>
      </c>
      <c r="O158" s="13" t="s">
        <v>24</v>
      </c>
      <c r="P158" s="15">
        <v>43798.615717592591</v>
      </c>
      <c r="Q158" s="13" t="s">
        <v>25</v>
      </c>
      <c r="R158" s="14">
        <v>43798</v>
      </c>
      <c r="S158" s="13">
        <v>1000</v>
      </c>
      <c r="T158" s="16">
        <f t="shared" si="18"/>
        <v>31</v>
      </c>
      <c r="U158" s="10">
        <f t="shared" si="19"/>
        <v>68.13</v>
      </c>
      <c r="V158" s="10">
        <f t="shared" si="21"/>
        <v>1</v>
      </c>
      <c r="W158" s="10">
        <f t="shared" si="22"/>
        <v>1</v>
      </c>
      <c r="X158" s="10">
        <f t="shared" si="20"/>
        <v>1</v>
      </c>
      <c r="Y158" s="10" t="str">
        <f t="shared" si="23"/>
        <v>E</v>
      </c>
      <c r="Z158" s="44" t="str">
        <f t="shared" si="26"/>
        <v>ELIGIBLE</v>
      </c>
      <c r="AA158" s="13"/>
    </row>
    <row r="159" spans="1:27" s="3" customFormat="1" x14ac:dyDescent="0.25">
      <c r="A159" s="17">
        <v>158</v>
      </c>
      <c r="B159" s="17" t="s">
        <v>533</v>
      </c>
      <c r="C159" s="17" t="s">
        <v>36</v>
      </c>
      <c r="D159" s="17" t="s">
        <v>534</v>
      </c>
      <c r="E159" s="17">
        <v>0</v>
      </c>
      <c r="F159" s="17">
        <v>8.15</v>
      </c>
      <c r="G159" s="17">
        <v>5</v>
      </c>
      <c r="H159" s="17" t="s">
        <v>535</v>
      </c>
      <c r="I159" s="18">
        <v>32801</v>
      </c>
      <c r="J159" s="17" t="s">
        <v>40</v>
      </c>
      <c r="K159" s="17" t="s">
        <v>21</v>
      </c>
      <c r="L159" s="17">
        <v>7987178532</v>
      </c>
      <c r="M159" s="17" t="s">
        <v>536</v>
      </c>
      <c r="N159" s="17" t="s">
        <v>23</v>
      </c>
      <c r="O159" s="17" t="s">
        <v>24</v>
      </c>
      <c r="P159" s="19">
        <v>43798.672430555554</v>
      </c>
      <c r="Q159" s="17" t="s">
        <v>25</v>
      </c>
      <c r="R159" s="18">
        <v>43798</v>
      </c>
      <c r="S159" s="17">
        <v>1000</v>
      </c>
      <c r="T159" s="16">
        <f t="shared" si="18"/>
        <v>31</v>
      </c>
      <c r="U159" s="10">
        <f t="shared" si="19"/>
        <v>81.5</v>
      </c>
      <c r="V159" s="10">
        <f t="shared" si="21"/>
        <v>1</v>
      </c>
      <c r="W159" s="10">
        <f t="shared" si="22"/>
        <v>1</v>
      </c>
      <c r="X159" s="10">
        <f t="shared" si="20"/>
        <v>1</v>
      </c>
      <c r="Y159" s="10" t="str">
        <f t="shared" si="23"/>
        <v>E</v>
      </c>
      <c r="Z159" s="44" t="str">
        <f t="shared" si="26"/>
        <v>ELIGIBLE</v>
      </c>
      <c r="AA159" s="17"/>
    </row>
    <row r="160" spans="1:27" s="2" customFormat="1" ht="60" x14ac:dyDescent="0.25">
      <c r="A160" s="13">
        <v>159</v>
      </c>
      <c r="B160" s="13" t="s">
        <v>537</v>
      </c>
      <c r="C160" s="13" t="s">
        <v>20</v>
      </c>
      <c r="D160" s="13" t="s">
        <v>538</v>
      </c>
      <c r="E160" s="13">
        <v>77.8</v>
      </c>
      <c r="F160" s="13">
        <v>0</v>
      </c>
      <c r="G160" s="13">
        <v>3.3</v>
      </c>
      <c r="H160" s="13"/>
      <c r="I160" s="14">
        <v>33605</v>
      </c>
      <c r="J160" s="13" t="s">
        <v>19</v>
      </c>
      <c r="K160" s="13" t="s">
        <v>21</v>
      </c>
      <c r="L160" s="13">
        <v>9485074479</v>
      </c>
      <c r="M160" s="13" t="s">
        <v>539</v>
      </c>
      <c r="N160" s="13" t="s">
        <v>23</v>
      </c>
      <c r="O160" s="13" t="s">
        <v>24</v>
      </c>
      <c r="P160" s="15">
        <v>43798.783125000002</v>
      </c>
      <c r="Q160" s="13" t="s">
        <v>25</v>
      </c>
      <c r="R160" s="14">
        <v>43798</v>
      </c>
      <c r="S160" s="13">
        <v>1000</v>
      </c>
      <c r="T160" s="16">
        <f t="shared" si="18"/>
        <v>29</v>
      </c>
      <c r="U160" s="10">
        <f t="shared" si="19"/>
        <v>77.8</v>
      </c>
      <c r="V160" s="10">
        <f t="shared" si="21"/>
        <v>1</v>
      </c>
      <c r="W160" s="10">
        <f t="shared" si="22"/>
        <v>1</v>
      </c>
      <c r="X160" s="10">
        <f t="shared" si="20"/>
        <v>1</v>
      </c>
      <c r="Y160" s="10" t="str">
        <f t="shared" si="23"/>
        <v>E</v>
      </c>
      <c r="Z160" s="44" t="s">
        <v>1048</v>
      </c>
      <c r="AA160" s="13" t="s">
        <v>1057</v>
      </c>
    </row>
    <row r="161" spans="1:27" s="3" customFormat="1" ht="60" x14ac:dyDescent="0.25">
      <c r="A161" s="17">
        <v>160</v>
      </c>
      <c r="B161" s="17" t="s">
        <v>540</v>
      </c>
      <c r="C161" s="17" t="s">
        <v>20</v>
      </c>
      <c r="D161" s="17" t="s">
        <v>541</v>
      </c>
      <c r="E161" s="17">
        <v>0</v>
      </c>
      <c r="F161" s="17">
        <v>7.6</v>
      </c>
      <c r="G161" s="17">
        <v>6.5</v>
      </c>
      <c r="H161" s="17" t="s">
        <v>28</v>
      </c>
      <c r="I161" s="18">
        <v>32325</v>
      </c>
      <c r="J161" s="17" t="s">
        <v>19</v>
      </c>
      <c r="K161" s="17" t="s">
        <v>21</v>
      </c>
      <c r="L161" s="17">
        <v>9436327801</v>
      </c>
      <c r="M161" s="17" t="s">
        <v>542</v>
      </c>
      <c r="N161" s="17" t="s">
        <v>23</v>
      </c>
      <c r="O161" s="17" t="s">
        <v>24</v>
      </c>
      <c r="P161" s="19">
        <v>43798.846250000002</v>
      </c>
      <c r="Q161" s="17" t="s">
        <v>25</v>
      </c>
      <c r="R161" s="18">
        <v>43798</v>
      </c>
      <c r="S161" s="17">
        <v>1000</v>
      </c>
      <c r="T161" s="16">
        <f t="shared" si="18"/>
        <v>33</v>
      </c>
      <c r="U161" s="10">
        <f t="shared" si="19"/>
        <v>76</v>
      </c>
      <c r="V161" s="10">
        <f t="shared" si="21"/>
        <v>1</v>
      </c>
      <c r="W161" s="10">
        <f t="shared" si="22"/>
        <v>1</v>
      </c>
      <c r="X161" s="10">
        <f t="shared" si="20"/>
        <v>1</v>
      </c>
      <c r="Y161" s="10" t="str">
        <f t="shared" si="23"/>
        <v>E</v>
      </c>
      <c r="Z161" s="44" t="s">
        <v>1048</v>
      </c>
      <c r="AA161" s="13" t="s">
        <v>1057</v>
      </c>
    </row>
    <row r="162" spans="1:27" s="2" customFormat="1" ht="60" x14ac:dyDescent="0.25">
      <c r="A162" s="13">
        <v>161</v>
      </c>
      <c r="B162" s="13" t="s">
        <v>543</v>
      </c>
      <c r="C162" s="13" t="s">
        <v>29</v>
      </c>
      <c r="D162" s="13" t="s">
        <v>544</v>
      </c>
      <c r="E162" s="13">
        <v>0</v>
      </c>
      <c r="F162" s="13">
        <v>5.68</v>
      </c>
      <c r="G162" s="13">
        <v>0</v>
      </c>
      <c r="H162" s="13" t="s">
        <v>18</v>
      </c>
      <c r="I162" s="14">
        <v>33025</v>
      </c>
      <c r="J162" s="13" t="s">
        <v>19</v>
      </c>
      <c r="K162" s="13" t="s">
        <v>21</v>
      </c>
      <c r="L162" s="13">
        <v>9748707593</v>
      </c>
      <c r="M162" s="13" t="s">
        <v>545</v>
      </c>
      <c r="N162" s="13" t="s">
        <v>23</v>
      </c>
      <c r="O162" s="13" t="s">
        <v>24</v>
      </c>
      <c r="P162" s="15">
        <v>43798.910509259258</v>
      </c>
      <c r="Q162" s="13" t="s">
        <v>25</v>
      </c>
      <c r="R162" s="14">
        <v>43798</v>
      </c>
      <c r="S162" s="13">
        <v>500</v>
      </c>
      <c r="T162" s="16">
        <f t="shared" si="18"/>
        <v>31</v>
      </c>
      <c r="U162" s="10">
        <f t="shared" si="19"/>
        <v>56.8</v>
      </c>
      <c r="V162" s="10">
        <f t="shared" si="21"/>
        <v>1</v>
      </c>
      <c r="W162" s="10">
        <f t="shared" si="22"/>
        <v>1</v>
      </c>
      <c r="X162" s="10">
        <f t="shared" si="20"/>
        <v>0</v>
      </c>
      <c r="Y162" s="10" t="str">
        <f t="shared" si="23"/>
        <v>E</v>
      </c>
      <c r="Z162" s="44" t="s">
        <v>1048</v>
      </c>
      <c r="AA162" s="13" t="s">
        <v>1057</v>
      </c>
    </row>
    <row r="163" spans="1:27" s="3" customFormat="1" ht="60" x14ac:dyDescent="0.25">
      <c r="A163" s="17">
        <v>162</v>
      </c>
      <c r="B163" s="17" t="s">
        <v>546</v>
      </c>
      <c r="C163" s="17" t="s">
        <v>20</v>
      </c>
      <c r="D163" s="17" t="s">
        <v>547</v>
      </c>
      <c r="E163" s="17">
        <v>0</v>
      </c>
      <c r="F163" s="17">
        <v>7.49</v>
      </c>
      <c r="G163" s="17">
        <v>6.3</v>
      </c>
      <c r="H163" s="17" t="s">
        <v>28</v>
      </c>
      <c r="I163" s="18">
        <v>33273</v>
      </c>
      <c r="J163" s="17" t="s">
        <v>19</v>
      </c>
      <c r="K163" s="17" t="s">
        <v>21</v>
      </c>
      <c r="L163" s="17">
        <v>8415922157</v>
      </c>
      <c r="M163" s="17" t="s">
        <v>548</v>
      </c>
      <c r="N163" s="17" t="s">
        <v>23</v>
      </c>
      <c r="O163" s="17" t="s">
        <v>24</v>
      </c>
      <c r="P163" s="19">
        <v>43798.932997685188</v>
      </c>
      <c r="Q163" s="17" t="s">
        <v>25</v>
      </c>
      <c r="R163" s="18">
        <v>43798</v>
      </c>
      <c r="S163" s="17">
        <v>1000</v>
      </c>
      <c r="T163" s="16">
        <f t="shared" si="18"/>
        <v>30</v>
      </c>
      <c r="U163" s="10">
        <f t="shared" si="19"/>
        <v>74.900000000000006</v>
      </c>
      <c r="V163" s="10">
        <f t="shared" si="21"/>
        <v>1</v>
      </c>
      <c r="W163" s="10">
        <f t="shared" si="22"/>
        <v>1</v>
      </c>
      <c r="X163" s="10">
        <f t="shared" si="20"/>
        <v>1</v>
      </c>
      <c r="Y163" s="10" t="str">
        <f t="shared" si="23"/>
        <v>E</v>
      </c>
      <c r="Z163" s="44" t="s">
        <v>1048</v>
      </c>
      <c r="AA163" s="13" t="s">
        <v>1057</v>
      </c>
    </row>
    <row r="164" spans="1:27" s="2" customFormat="1" ht="60" x14ac:dyDescent="0.25">
      <c r="A164" s="13">
        <v>163</v>
      </c>
      <c r="B164" s="13" t="s">
        <v>549</v>
      </c>
      <c r="C164" s="13" t="s">
        <v>20</v>
      </c>
      <c r="D164" s="13" t="s">
        <v>550</v>
      </c>
      <c r="E164" s="13">
        <v>68.75</v>
      </c>
      <c r="F164" s="13">
        <v>0</v>
      </c>
      <c r="G164" s="13">
        <v>2</v>
      </c>
      <c r="H164" s="13" t="s">
        <v>18</v>
      </c>
      <c r="I164" s="14">
        <v>32334</v>
      </c>
      <c r="J164" s="13" t="s">
        <v>19</v>
      </c>
      <c r="K164" s="13" t="s">
        <v>21</v>
      </c>
      <c r="L164" s="13">
        <v>9182205931</v>
      </c>
      <c r="M164" s="13" t="s">
        <v>551</v>
      </c>
      <c r="N164" s="13" t="s">
        <v>23</v>
      </c>
      <c r="O164" s="13" t="s">
        <v>24</v>
      </c>
      <c r="P164" s="15">
        <v>43798.944571759261</v>
      </c>
      <c r="Q164" s="13" t="s">
        <v>25</v>
      </c>
      <c r="R164" s="14">
        <v>43798</v>
      </c>
      <c r="S164" s="13">
        <v>1000</v>
      </c>
      <c r="T164" s="16">
        <f t="shared" si="18"/>
        <v>33</v>
      </c>
      <c r="U164" s="10">
        <f t="shared" si="19"/>
        <v>68.75</v>
      </c>
      <c r="V164" s="10">
        <f t="shared" si="21"/>
        <v>1</v>
      </c>
      <c r="W164" s="10">
        <f t="shared" si="22"/>
        <v>1</v>
      </c>
      <c r="X164" s="10">
        <f t="shared" si="20"/>
        <v>1</v>
      </c>
      <c r="Y164" s="10" t="str">
        <f t="shared" si="23"/>
        <v>E</v>
      </c>
      <c r="Z164" s="44" t="s">
        <v>1048</v>
      </c>
      <c r="AA164" s="13" t="s">
        <v>1057</v>
      </c>
    </row>
    <row r="165" spans="1:27" s="5" customFormat="1" ht="60" x14ac:dyDescent="0.25">
      <c r="A165" s="17">
        <v>164</v>
      </c>
      <c r="B165" s="17" t="s">
        <v>552</v>
      </c>
      <c r="C165" s="17" t="s">
        <v>29</v>
      </c>
      <c r="D165" s="17" t="s">
        <v>553</v>
      </c>
      <c r="E165" s="17">
        <v>76.7</v>
      </c>
      <c r="F165" s="17">
        <v>0</v>
      </c>
      <c r="G165" s="17">
        <v>14</v>
      </c>
      <c r="H165" s="17" t="s">
        <v>28</v>
      </c>
      <c r="I165" s="18">
        <v>27478</v>
      </c>
      <c r="J165" s="17" t="s">
        <v>19</v>
      </c>
      <c r="K165" s="17" t="s">
        <v>21</v>
      </c>
      <c r="L165" s="17">
        <v>9856636908</v>
      </c>
      <c r="M165" s="17" t="s">
        <v>554</v>
      </c>
      <c r="N165" s="17" t="s">
        <v>23</v>
      </c>
      <c r="O165" s="17" t="s">
        <v>24</v>
      </c>
      <c r="P165" s="19">
        <v>43798.952708333331</v>
      </c>
      <c r="Q165" s="17" t="s">
        <v>25</v>
      </c>
      <c r="R165" s="18">
        <v>43798</v>
      </c>
      <c r="S165" s="17">
        <v>500</v>
      </c>
      <c r="T165" s="16">
        <f t="shared" si="18"/>
        <v>46</v>
      </c>
      <c r="U165" s="10">
        <f t="shared" si="19"/>
        <v>76.7</v>
      </c>
      <c r="V165" s="10">
        <f t="shared" si="21"/>
        <v>0</v>
      </c>
      <c r="W165" s="10">
        <f t="shared" si="22"/>
        <v>1</v>
      </c>
      <c r="X165" s="10">
        <f t="shared" si="20"/>
        <v>1</v>
      </c>
      <c r="Y165" s="10" t="str">
        <f t="shared" si="23"/>
        <v>NE</v>
      </c>
      <c r="Z165" s="44" t="s">
        <v>1048</v>
      </c>
      <c r="AA165" s="13" t="s">
        <v>1057</v>
      </c>
    </row>
    <row r="166" spans="1:27" s="2" customFormat="1" ht="60" x14ac:dyDescent="0.25">
      <c r="A166" s="13">
        <v>165</v>
      </c>
      <c r="B166" s="13" t="s">
        <v>555</v>
      </c>
      <c r="C166" s="13" t="s">
        <v>20</v>
      </c>
      <c r="D166" s="13" t="s">
        <v>556</v>
      </c>
      <c r="E166" s="13">
        <v>0</v>
      </c>
      <c r="F166" s="13">
        <v>7.9</v>
      </c>
      <c r="G166" s="13">
        <v>1.1000000000000001</v>
      </c>
      <c r="H166" s="13" t="s">
        <v>95</v>
      </c>
      <c r="I166" s="14">
        <v>33240</v>
      </c>
      <c r="J166" s="13" t="s">
        <v>19</v>
      </c>
      <c r="K166" s="13" t="s">
        <v>21</v>
      </c>
      <c r="L166" s="13">
        <v>6299343152</v>
      </c>
      <c r="M166" s="13" t="s">
        <v>557</v>
      </c>
      <c r="N166" s="13" t="s">
        <v>23</v>
      </c>
      <c r="O166" s="13" t="s">
        <v>24</v>
      </c>
      <c r="P166" s="15">
        <v>43798.992256944446</v>
      </c>
      <c r="Q166" s="13" t="s">
        <v>25</v>
      </c>
      <c r="R166" s="14">
        <v>43799</v>
      </c>
      <c r="S166" s="13">
        <v>1000</v>
      </c>
      <c r="T166" s="16">
        <f t="shared" si="18"/>
        <v>30</v>
      </c>
      <c r="U166" s="10">
        <f t="shared" si="19"/>
        <v>79</v>
      </c>
      <c r="V166" s="10">
        <f t="shared" si="21"/>
        <v>1</v>
      </c>
      <c r="W166" s="10">
        <f t="shared" si="22"/>
        <v>1</v>
      </c>
      <c r="X166" s="10">
        <f t="shared" si="20"/>
        <v>0</v>
      </c>
      <c r="Y166" s="10" t="str">
        <f t="shared" si="23"/>
        <v>E</v>
      </c>
      <c r="Z166" s="44" t="s">
        <v>1048</v>
      </c>
      <c r="AA166" s="13" t="s">
        <v>1057</v>
      </c>
    </row>
    <row r="167" spans="1:27" ht="60" x14ac:dyDescent="0.25">
      <c r="A167" s="13">
        <v>166</v>
      </c>
      <c r="B167" s="28" t="s">
        <v>567</v>
      </c>
      <c r="C167" s="30" t="s">
        <v>20</v>
      </c>
      <c r="D167" s="30" t="s">
        <v>568</v>
      </c>
      <c r="E167" s="30">
        <v>0</v>
      </c>
      <c r="F167" s="30">
        <v>8.91</v>
      </c>
      <c r="G167" s="30" t="s">
        <v>833</v>
      </c>
      <c r="H167" s="28"/>
      <c r="I167" s="28" t="s">
        <v>834</v>
      </c>
      <c r="J167" s="28" t="s">
        <v>19</v>
      </c>
      <c r="K167" s="13" t="s">
        <v>21</v>
      </c>
      <c r="L167" s="28">
        <v>9401723446</v>
      </c>
      <c r="M167" s="28" t="s">
        <v>908</v>
      </c>
      <c r="N167" s="13" t="s">
        <v>23</v>
      </c>
      <c r="O167" s="13" t="s">
        <v>24</v>
      </c>
      <c r="P167" s="28"/>
      <c r="Q167" s="28"/>
      <c r="R167" s="28"/>
      <c r="S167" s="28"/>
      <c r="T167" s="16">
        <f t="shared" si="18"/>
        <v>32</v>
      </c>
      <c r="U167" s="10">
        <f t="shared" si="19"/>
        <v>89.1</v>
      </c>
      <c r="V167" s="10">
        <f t="shared" si="21"/>
        <v>1</v>
      </c>
      <c r="W167" s="10">
        <f t="shared" si="22"/>
        <v>1</v>
      </c>
      <c r="X167" s="10">
        <f t="shared" si="20"/>
        <v>1</v>
      </c>
      <c r="Y167" s="10" t="str">
        <f t="shared" si="23"/>
        <v>E</v>
      </c>
      <c r="Z167" s="44" t="s">
        <v>1048</v>
      </c>
      <c r="AA167" s="13" t="s">
        <v>1057</v>
      </c>
    </row>
    <row r="168" spans="1:27" x14ac:dyDescent="0.25">
      <c r="A168" s="13">
        <v>167</v>
      </c>
      <c r="B168" s="28" t="s">
        <v>569</v>
      </c>
      <c r="C168" s="30" t="s">
        <v>36</v>
      </c>
      <c r="D168" s="30" t="s">
        <v>570</v>
      </c>
      <c r="E168" s="30">
        <v>0</v>
      </c>
      <c r="F168" s="30">
        <v>7.66</v>
      </c>
      <c r="G168" s="30">
        <v>1</v>
      </c>
      <c r="H168" s="28"/>
      <c r="I168" s="28" t="s">
        <v>835</v>
      </c>
      <c r="J168" s="28" t="s">
        <v>19</v>
      </c>
      <c r="K168" s="13" t="s">
        <v>21</v>
      </c>
      <c r="L168" s="28">
        <v>7003785849</v>
      </c>
      <c r="M168" s="28" t="s">
        <v>909</v>
      </c>
      <c r="N168" s="13" t="s">
        <v>23</v>
      </c>
      <c r="O168" s="13" t="s">
        <v>24</v>
      </c>
      <c r="P168" s="28"/>
      <c r="Q168" s="28"/>
      <c r="R168" s="28"/>
      <c r="S168" s="28"/>
      <c r="T168" s="16">
        <f t="shared" si="18"/>
        <v>31</v>
      </c>
      <c r="U168" s="10">
        <f t="shared" si="19"/>
        <v>76.599999999999994</v>
      </c>
      <c r="V168" s="10">
        <f t="shared" si="21"/>
        <v>1</v>
      </c>
      <c r="W168" s="10">
        <f t="shared" si="22"/>
        <v>1</v>
      </c>
      <c r="X168" s="10">
        <f t="shared" si="20"/>
        <v>0</v>
      </c>
      <c r="Y168" s="10" t="str">
        <f t="shared" si="23"/>
        <v>E</v>
      </c>
      <c r="Z168" s="44" t="str">
        <f t="shared" ref="Z168:Z230" si="27">IF(Y168="E","ELIGIBLE","NOT ELIGIBLE")</f>
        <v>ELIGIBLE</v>
      </c>
      <c r="AA168" s="50"/>
    </row>
    <row r="169" spans="1:27" ht="60" x14ac:dyDescent="0.25">
      <c r="A169" s="13">
        <v>168</v>
      </c>
      <c r="B169" s="28" t="s">
        <v>571</v>
      </c>
      <c r="C169" s="30" t="s">
        <v>20</v>
      </c>
      <c r="D169" s="30" t="s">
        <v>572</v>
      </c>
      <c r="E169" s="30">
        <v>85.56</v>
      </c>
      <c r="F169" s="30">
        <v>0</v>
      </c>
      <c r="G169" s="30">
        <v>2.6</v>
      </c>
      <c r="H169" s="28"/>
      <c r="I169" s="28" t="s">
        <v>836</v>
      </c>
      <c r="J169" s="28" t="s">
        <v>19</v>
      </c>
      <c r="K169" s="13" t="s">
        <v>21</v>
      </c>
      <c r="L169" s="28">
        <v>9875542002</v>
      </c>
      <c r="M169" s="28" t="s">
        <v>910</v>
      </c>
      <c r="N169" s="13" t="s">
        <v>23</v>
      </c>
      <c r="O169" s="13" t="s">
        <v>24</v>
      </c>
      <c r="P169" s="28"/>
      <c r="Q169" s="28"/>
      <c r="R169" s="28"/>
      <c r="S169" s="28"/>
      <c r="T169" s="16">
        <f t="shared" si="18"/>
        <v>29</v>
      </c>
      <c r="U169" s="10">
        <f t="shared" si="19"/>
        <v>85.56</v>
      </c>
      <c r="V169" s="10">
        <f t="shared" si="21"/>
        <v>1</v>
      </c>
      <c r="W169" s="10">
        <f t="shared" si="22"/>
        <v>1</v>
      </c>
      <c r="X169" s="10">
        <f t="shared" si="20"/>
        <v>1</v>
      </c>
      <c r="Y169" s="10" t="str">
        <f t="shared" si="23"/>
        <v>E</v>
      </c>
      <c r="Z169" s="44" t="s">
        <v>1048</v>
      </c>
      <c r="AA169" s="13" t="s">
        <v>1057</v>
      </c>
    </row>
    <row r="170" spans="1:27" ht="60" x14ac:dyDescent="0.25">
      <c r="A170" s="13">
        <v>169</v>
      </c>
      <c r="B170" s="28" t="s">
        <v>573</v>
      </c>
      <c r="C170" s="30" t="s">
        <v>36</v>
      </c>
      <c r="D170" s="30" t="s">
        <v>574</v>
      </c>
      <c r="E170" s="30">
        <v>64.56</v>
      </c>
      <c r="F170" s="30">
        <v>0</v>
      </c>
      <c r="G170" s="30">
        <v>4.7</v>
      </c>
      <c r="H170" s="28"/>
      <c r="I170" s="28" t="s">
        <v>837</v>
      </c>
      <c r="J170" s="28" t="s">
        <v>19</v>
      </c>
      <c r="K170" s="13" t="s">
        <v>21</v>
      </c>
      <c r="L170" s="28">
        <v>9457624316</v>
      </c>
      <c r="M170" s="28" t="s">
        <v>911</v>
      </c>
      <c r="N170" s="13" t="s">
        <v>23</v>
      </c>
      <c r="O170" s="13" t="s">
        <v>24</v>
      </c>
      <c r="P170" s="28"/>
      <c r="Q170" s="28"/>
      <c r="R170" s="28"/>
      <c r="S170" s="28"/>
      <c r="T170" s="16">
        <f t="shared" si="18"/>
        <v>36</v>
      </c>
      <c r="U170" s="10">
        <f t="shared" si="19"/>
        <v>64.56</v>
      </c>
      <c r="V170" s="10">
        <f t="shared" si="21"/>
        <v>0</v>
      </c>
      <c r="W170" s="10">
        <f t="shared" si="22"/>
        <v>1</v>
      </c>
      <c r="X170" s="10">
        <f t="shared" si="20"/>
        <v>1</v>
      </c>
      <c r="Y170" s="10" t="str">
        <f t="shared" si="23"/>
        <v>NE</v>
      </c>
      <c r="Z170" s="32" t="s">
        <v>1050</v>
      </c>
      <c r="AA170" s="50" t="s">
        <v>1049</v>
      </c>
    </row>
    <row r="171" spans="1:27" ht="60" x14ac:dyDescent="0.25">
      <c r="A171" s="13">
        <v>170</v>
      </c>
      <c r="B171" s="28" t="s">
        <v>575</v>
      </c>
      <c r="C171" s="30" t="s">
        <v>60</v>
      </c>
      <c r="D171" s="30" t="s">
        <v>576</v>
      </c>
      <c r="E171" s="30">
        <v>55</v>
      </c>
      <c r="F171" s="30">
        <v>0</v>
      </c>
      <c r="G171" s="30">
        <v>1.1000000000000001</v>
      </c>
      <c r="H171" s="28"/>
      <c r="I171" s="29">
        <v>33940</v>
      </c>
      <c r="J171" s="28" t="s">
        <v>40</v>
      </c>
      <c r="K171" s="13" t="s">
        <v>21</v>
      </c>
      <c r="L171" s="28">
        <v>8794936731</v>
      </c>
      <c r="M171" s="28" t="s">
        <v>912</v>
      </c>
      <c r="N171" s="13" t="s">
        <v>23</v>
      </c>
      <c r="O171" s="13" t="s">
        <v>24</v>
      </c>
      <c r="P171" s="28"/>
      <c r="Q171" s="28"/>
      <c r="R171" s="28"/>
      <c r="S171" s="28"/>
      <c r="T171" s="16">
        <f t="shared" si="18"/>
        <v>28</v>
      </c>
      <c r="U171" s="10">
        <f t="shared" si="19"/>
        <v>55</v>
      </c>
      <c r="V171" s="10">
        <f t="shared" si="21"/>
        <v>1</v>
      </c>
      <c r="W171" s="10">
        <f t="shared" si="22"/>
        <v>1</v>
      </c>
      <c r="X171" s="10">
        <f t="shared" si="20"/>
        <v>0</v>
      </c>
      <c r="Y171" s="10" t="str">
        <f t="shared" si="23"/>
        <v>E</v>
      </c>
      <c r="Z171" s="44" t="s">
        <v>1048</v>
      </c>
      <c r="AA171" s="13" t="s">
        <v>1057</v>
      </c>
    </row>
    <row r="172" spans="1:27" x14ac:dyDescent="0.25">
      <c r="A172" s="13">
        <v>171</v>
      </c>
      <c r="B172" s="28" t="s">
        <v>577</v>
      </c>
      <c r="C172" s="30" t="s">
        <v>36</v>
      </c>
      <c r="D172" s="30" t="s">
        <v>578</v>
      </c>
      <c r="E172" s="30">
        <v>0</v>
      </c>
      <c r="F172" s="30">
        <v>7.55</v>
      </c>
      <c r="G172" s="30">
        <v>1.1000000000000001</v>
      </c>
      <c r="H172" s="28"/>
      <c r="I172" s="28" t="s">
        <v>838</v>
      </c>
      <c r="J172" s="28" t="s">
        <v>19</v>
      </c>
      <c r="K172" s="13" t="s">
        <v>21</v>
      </c>
      <c r="L172" s="28">
        <v>7005643795</v>
      </c>
      <c r="M172" s="28" t="s">
        <v>913</v>
      </c>
      <c r="N172" s="13" t="s">
        <v>23</v>
      </c>
      <c r="O172" s="13" t="s">
        <v>24</v>
      </c>
      <c r="P172" s="28"/>
      <c r="Q172" s="28"/>
      <c r="R172" s="28"/>
      <c r="S172" s="28"/>
      <c r="T172" s="16">
        <f t="shared" si="18"/>
        <v>33</v>
      </c>
      <c r="U172" s="10">
        <f t="shared" si="19"/>
        <v>75.5</v>
      </c>
      <c r="V172" s="10">
        <f t="shared" si="21"/>
        <v>1</v>
      </c>
      <c r="W172" s="10">
        <f t="shared" si="22"/>
        <v>1</v>
      </c>
      <c r="X172" s="10">
        <f t="shared" si="20"/>
        <v>0</v>
      </c>
      <c r="Y172" s="10" t="str">
        <f t="shared" si="23"/>
        <v>E</v>
      </c>
      <c r="Z172" s="44" t="str">
        <f t="shared" si="27"/>
        <v>ELIGIBLE</v>
      </c>
      <c r="AA172" s="50"/>
    </row>
    <row r="173" spans="1:27" x14ac:dyDescent="0.25">
      <c r="A173" s="13">
        <v>172</v>
      </c>
      <c r="B173" s="28" t="s">
        <v>579</v>
      </c>
      <c r="C173" s="30" t="s">
        <v>36</v>
      </c>
      <c r="D173" s="30" t="s">
        <v>580</v>
      </c>
      <c r="E173" s="30">
        <v>0</v>
      </c>
      <c r="F173" s="30">
        <v>6.91</v>
      </c>
      <c r="G173" s="30">
        <v>4.5</v>
      </c>
      <c r="H173" s="28"/>
      <c r="I173" s="29">
        <v>33241</v>
      </c>
      <c r="J173" s="28" t="s">
        <v>19</v>
      </c>
      <c r="K173" s="13" t="s">
        <v>21</v>
      </c>
      <c r="L173" s="28">
        <v>9267108609</v>
      </c>
      <c r="M173" s="28" t="s">
        <v>914</v>
      </c>
      <c r="N173" s="13" t="s">
        <v>23</v>
      </c>
      <c r="O173" s="13" t="s">
        <v>24</v>
      </c>
      <c r="P173" s="28"/>
      <c r="Q173" s="28"/>
      <c r="R173" s="28"/>
      <c r="S173" s="28"/>
      <c r="T173" s="16">
        <f t="shared" si="18"/>
        <v>30</v>
      </c>
      <c r="U173" s="10">
        <f t="shared" si="19"/>
        <v>69.099999999999994</v>
      </c>
      <c r="V173" s="10">
        <f t="shared" si="21"/>
        <v>1</v>
      </c>
      <c r="W173" s="10">
        <f t="shared" si="22"/>
        <v>1</v>
      </c>
      <c r="X173" s="10">
        <f t="shared" si="20"/>
        <v>1</v>
      </c>
      <c r="Y173" s="10" t="str">
        <f t="shared" si="23"/>
        <v>E</v>
      </c>
      <c r="Z173" s="44" t="str">
        <f t="shared" si="27"/>
        <v>ELIGIBLE</v>
      </c>
      <c r="AA173" s="50"/>
    </row>
    <row r="174" spans="1:27" ht="60" x14ac:dyDescent="0.25">
      <c r="A174" s="13">
        <v>173</v>
      </c>
      <c r="B174" s="28" t="s">
        <v>581</v>
      </c>
      <c r="C174" s="30" t="s">
        <v>29</v>
      </c>
      <c r="D174" s="30" t="s">
        <v>582</v>
      </c>
      <c r="E174" s="30">
        <v>55.7</v>
      </c>
      <c r="F174" s="30">
        <v>0</v>
      </c>
      <c r="G174" s="30">
        <v>2.1</v>
      </c>
      <c r="H174" s="28"/>
      <c r="I174" s="28" t="s">
        <v>839</v>
      </c>
      <c r="J174" s="28" t="s">
        <v>19</v>
      </c>
      <c r="K174" s="13" t="s">
        <v>21</v>
      </c>
      <c r="L174" s="28">
        <v>8637827661</v>
      </c>
      <c r="M174" s="28" t="s">
        <v>915</v>
      </c>
      <c r="N174" s="13" t="s">
        <v>23</v>
      </c>
      <c r="O174" s="13" t="s">
        <v>24</v>
      </c>
      <c r="P174" s="28"/>
      <c r="Q174" s="28"/>
      <c r="R174" s="28"/>
      <c r="S174" s="28"/>
      <c r="T174" s="16">
        <f t="shared" si="18"/>
        <v>35</v>
      </c>
      <c r="U174" s="10">
        <f t="shared" si="19"/>
        <v>55.7</v>
      </c>
      <c r="V174" s="10">
        <f t="shared" si="21"/>
        <v>1</v>
      </c>
      <c r="W174" s="10">
        <f t="shared" si="22"/>
        <v>1</v>
      </c>
      <c r="X174" s="10">
        <f t="shared" si="20"/>
        <v>1</v>
      </c>
      <c r="Y174" s="10" t="str">
        <f t="shared" si="23"/>
        <v>E</v>
      </c>
      <c r="Z174" s="44" t="s">
        <v>1048</v>
      </c>
      <c r="AA174" s="13" t="s">
        <v>1057</v>
      </c>
    </row>
    <row r="175" spans="1:27" x14ac:dyDescent="0.25">
      <c r="A175" s="13">
        <v>174</v>
      </c>
      <c r="B175" s="28" t="s">
        <v>583</v>
      </c>
      <c r="C175" s="30" t="s">
        <v>36</v>
      </c>
      <c r="D175" s="30" t="s">
        <v>584</v>
      </c>
      <c r="E175" s="30">
        <v>75.5</v>
      </c>
      <c r="F175" s="30">
        <v>0</v>
      </c>
      <c r="G175" s="30">
        <v>0.6</v>
      </c>
      <c r="H175" s="28"/>
      <c r="I175" s="28" t="s">
        <v>840</v>
      </c>
      <c r="J175" s="28" t="s">
        <v>19</v>
      </c>
      <c r="K175" s="13" t="s">
        <v>21</v>
      </c>
      <c r="L175" s="28">
        <v>9206610372</v>
      </c>
      <c r="M175" s="28" t="s">
        <v>916</v>
      </c>
      <c r="N175" s="13" t="s">
        <v>23</v>
      </c>
      <c r="O175" s="13" t="s">
        <v>24</v>
      </c>
      <c r="P175" s="28"/>
      <c r="Q175" s="28"/>
      <c r="R175" s="28"/>
      <c r="S175" s="28"/>
      <c r="T175" s="16">
        <f t="shared" si="18"/>
        <v>27</v>
      </c>
      <c r="U175" s="10">
        <f t="shared" si="19"/>
        <v>75.5</v>
      </c>
      <c r="V175" s="10">
        <f t="shared" si="21"/>
        <v>1</v>
      </c>
      <c r="W175" s="10">
        <f t="shared" si="22"/>
        <v>1</v>
      </c>
      <c r="X175" s="10">
        <f t="shared" si="20"/>
        <v>0</v>
      </c>
      <c r="Y175" s="10" t="str">
        <f t="shared" si="23"/>
        <v>E</v>
      </c>
      <c r="Z175" s="44" t="str">
        <f t="shared" si="27"/>
        <v>ELIGIBLE</v>
      </c>
      <c r="AA175" s="50"/>
    </row>
    <row r="176" spans="1:27" ht="60" x14ac:dyDescent="0.25">
      <c r="A176" s="13">
        <v>175</v>
      </c>
      <c r="B176" s="28" t="s">
        <v>585</v>
      </c>
      <c r="C176" s="30" t="s">
        <v>20</v>
      </c>
      <c r="D176" s="30" t="s">
        <v>586</v>
      </c>
      <c r="E176" s="30">
        <v>76.7</v>
      </c>
      <c r="F176" s="30">
        <v>0</v>
      </c>
      <c r="G176" s="30" t="s">
        <v>833</v>
      </c>
      <c r="H176" s="28"/>
      <c r="I176" s="28" t="s">
        <v>841</v>
      </c>
      <c r="J176" s="28" t="s">
        <v>19</v>
      </c>
      <c r="K176" s="13" t="s">
        <v>21</v>
      </c>
      <c r="L176" s="28">
        <v>7086606048</v>
      </c>
      <c r="M176" s="28" t="s">
        <v>917</v>
      </c>
      <c r="N176" s="13" t="s">
        <v>23</v>
      </c>
      <c r="O176" s="13" t="s">
        <v>24</v>
      </c>
      <c r="P176" s="28"/>
      <c r="Q176" s="28"/>
      <c r="R176" s="28"/>
      <c r="S176" s="28"/>
      <c r="T176" s="16">
        <f t="shared" si="18"/>
        <v>26</v>
      </c>
      <c r="U176" s="10">
        <f t="shared" si="19"/>
        <v>76.7</v>
      </c>
      <c r="V176" s="10">
        <f t="shared" si="21"/>
        <v>1</v>
      </c>
      <c r="W176" s="10">
        <f t="shared" si="22"/>
        <v>1</v>
      </c>
      <c r="X176" s="10">
        <f t="shared" si="20"/>
        <v>1</v>
      </c>
      <c r="Y176" s="10" t="str">
        <f t="shared" si="23"/>
        <v>E</v>
      </c>
      <c r="Z176" s="44" t="s">
        <v>1048</v>
      </c>
      <c r="AA176" s="13" t="s">
        <v>1057</v>
      </c>
    </row>
    <row r="177" spans="1:27" x14ac:dyDescent="0.25">
      <c r="A177" s="13">
        <v>176</v>
      </c>
      <c r="B177" s="28" t="s">
        <v>587</v>
      </c>
      <c r="C177" s="30" t="s">
        <v>36</v>
      </c>
      <c r="D177" s="30" t="s">
        <v>586</v>
      </c>
      <c r="E177" s="30">
        <v>76.7</v>
      </c>
      <c r="F177" s="30">
        <v>0</v>
      </c>
      <c r="G177" s="30" t="s">
        <v>833</v>
      </c>
      <c r="H177" s="28"/>
      <c r="I177" s="28" t="s">
        <v>841</v>
      </c>
      <c r="J177" s="28" t="s">
        <v>19</v>
      </c>
      <c r="K177" s="13" t="s">
        <v>21</v>
      </c>
      <c r="L177" s="28">
        <v>7086606048</v>
      </c>
      <c r="M177" s="28" t="s">
        <v>918</v>
      </c>
      <c r="N177" s="13" t="s">
        <v>23</v>
      </c>
      <c r="O177" s="13" t="s">
        <v>24</v>
      </c>
      <c r="P177" s="28"/>
      <c r="Q177" s="28"/>
      <c r="R177" s="28"/>
      <c r="S177" s="28"/>
      <c r="T177" s="16">
        <f t="shared" si="18"/>
        <v>26</v>
      </c>
      <c r="U177" s="10">
        <f t="shared" si="19"/>
        <v>76.7</v>
      </c>
      <c r="V177" s="10">
        <f t="shared" si="21"/>
        <v>1</v>
      </c>
      <c r="W177" s="10">
        <f t="shared" si="22"/>
        <v>1</v>
      </c>
      <c r="X177" s="10">
        <f t="shared" si="20"/>
        <v>1</v>
      </c>
      <c r="Y177" s="10" t="str">
        <f t="shared" si="23"/>
        <v>E</v>
      </c>
      <c r="Z177" s="44" t="str">
        <f t="shared" si="27"/>
        <v>ELIGIBLE</v>
      </c>
      <c r="AA177" s="50"/>
    </row>
    <row r="178" spans="1:27" ht="60" x14ac:dyDescent="0.25">
      <c r="A178" s="13">
        <v>177</v>
      </c>
      <c r="B178" s="28" t="s">
        <v>588</v>
      </c>
      <c r="C178" s="30" t="s">
        <v>20</v>
      </c>
      <c r="D178" s="30" t="s">
        <v>589</v>
      </c>
      <c r="E178" s="30">
        <v>0</v>
      </c>
      <c r="F178" s="30">
        <v>8.89</v>
      </c>
      <c r="G178" s="30">
        <v>2.7</v>
      </c>
      <c r="H178" s="28"/>
      <c r="I178" s="28" t="s">
        <v>842</v>
      </c>
      <c r="J178" s="28" t="s">
        <v>19</v>
      </c>
      <c r="K178" s="13" t="s">
        <v>21</v>
      </c>
      <c r="L178" s="28">
        <v>9856347931</v>
      </c>
      <c r="M178" s="28" t="s">
        <v>919</v>
      </c>
      <c r="N178" s="13" t="s">
        <v>23</v>
      </c>
      <c r="O178" s="13" t="s">
        <v>24</v>
      </c>
      <c r="P178" s="28"/>
      <c r="Q178" s="28"/>
      <c r="R178" s="28"/>
      <c r="S178" s="28"/>
      <c r="T178" s="16">
        <f t="shared" si="18"/>
        <v>31</v>
      </c>
      <c r="U178" s="10">
        <f t="shared" si="19"/>
        <v>88.9</v>
      </c>
      <c r="V178" s="10">
        <f t="shared" si="21"/>
        <v>1</v>
      </c>
      <c r="W178" s="10">
        <f t="shared" si="22"/>
        <v>1</v>
      </c>
      <c r="X178" s="10">
        <f t="shared" si="20"/>
        <v>1</v>
      </c>
      <c r="Y178" s="10" t="str">
        <f t="shared" si="23"/>
        <v>E</v>
      </c>
      <c r="Z178" s="44" t="s">
        <v>1048</v>
      </c>
      <c r="AA178" s="13" t="s">
        <v>1057</v>
      </c>
    </row>
    <row r="179" spans="1:27" x14ac:dyDescent="0.25">
      <c r="A179" s="13">
        <v>178</v>
      </c>
      <c r="B179" s="28" t="s">
        <v>590</v>
      </c>
      <c r="C179" s="30" t="s">
        <v>36</v>
      </c>
      <c r="D179" s="30" t="s">
        <v>591</v>
      </c>
      <c r="E179" s="30">
        <v>65.5</v>
      </c>
      <c r="F179" s="30">
        <v>0</v>
      </c>
      <c r="G179" s="30">
        <v>6.1</v>
      </c>
      <c r="H179" s="28"/>
      <c r="I179" s="29">
        <v>33512</v>
      </c>
      <c r="J179" s="28" t="s">
        <v>19</v>
      </c>
      <c r="K179" s="13" t="s">
        <v>21</v>
      </c>
      <c r="L179" s="28">
        <v>9774415589</v>
      </c>
      <c r="M179" s="28" t="s">
        <v>920</v>
      </c>
      <c r="N179" s="13" t="s">
        <v>23</v>
      </c>
      <c r="O179" s="13" t="s">
        <v>24</v>
      </c>
      <c r="P179" s="28"/>
      <c r="Q179" s="28"/>
      <c r="R179" s="28"/>
      <c r="S179" s="28"/>
      <c r="T179" s="16">
        <f t="shared" si="18"/>
        <v>29</v>
      </c>
      <c r="U179" s="10">
        <f t="shared" si="19"/>
        <v>65.5</v>
      </c>
      <c r="V179" s="10">
        <f t="shared" si="21"/>
        <v>1</v>
      </c>
      <c r="W179" s="10">
        <f t="shared" si="22"/>
        <v>1</v>
      </c>
      <c r="X179" s="10">
        <f t="shared" si="20"/>
        <v>1</v>
      </c>
      <c r="Y179" s="10" t="str">
        <f t="shared" si="23"/>
        <v>E</v>
      </c>
      <c r="Z179" s="44" t="str">
        <f t="shared" si="27"/>
        <v>ELIGIBLE</v>
      </c>
      <c r="AA179" s="50"/>
    </row>
    <row r="180" spans="1:27" ht="60" x14ac:dyDescent="0.25">
      <c r="A180" s="13">
        <v>179</v>
      </c>
      <c r="B180" s="28" t="s">
        <v>592</v>
      </c>
      <c r="C180" s="30" t="s">
        <v>29</v>
      </c>
      <c r="D180" s="30" t="s">
        <v>593</v>
      </c>
      <c r="E180" s="30">
        <v>0</v>
      </c>
      <c r="F180" s="30">
        <v>7.39</v>
      </c>
      <c r="G180" s="30">
        <v>2</v>
      </c>
      <c r="H180" s="28"/>
      <c r="I180" s="28" t="s">
        <v>843</v>
      </c>
      <c r="J180" s="28" t="s">
        <v>19</v>
      </c>
      <c r="K180" s="13" t="s">
        <v>21</v>
      </c>
      <c r="L180" s="28">
        <v>8008734064</v>
      </c>
      <c r="M180" s="28" t="s">
        <v>921</v>
      </c>
      <c r="N180" s="13" t="s">
        <v>23</v>
      </c>
      <c r="O180" s="13" t="s">
        <v>24</v>
      </c>
      <c r="P180" s="28"/>
      <c r="Q180" s="28"/>
      <c r="R180" s="28"/>
      <c r="S180" s="28"/>
      <c r="T180" s="16">
        <f t="shared" si="18"/>
        <v>28</v>
      </c>
      <c r="U180" s="10">
        <f t="shared" si="19"/>
        <v>73.899999999999991</v>
      </c>
      <c r="V180" s="10">
        <f t="shared" si="21"/>
        <v>1</v>
      </c>
      <c r="W180" s="10">
        <f t="shared" si="22"/>
        <v>1</v>
      </c>
      <c r="X180" s="10">
        <f t="shared" si="20"/>
        <v>1</v>
      </c>
      <c r="Y180" s="10" t="str">
        <f t="shared" si="23"/>
        <v>E</v>
      </c>
      <c r="Z180" s="44" t="s">
        <v>1048</v>
      </c>
      <c r="AA180" s="13" t="s">
        <v>1057</v>
      </c>
    </row>
    <row r="181" spans="1:27" x14ac:dyDescent="0.25">
      <c r="A181" s="13">
        <v>180</v>
      </c>
      <c r="B181" s="28" t="s">
        <v>594</v>
      </c>
      <c r="C181" s="30" t="s">
        <v>36</v>
      </c>
      <c r="D181" s="30" t="s">
        <v>595</v>
      </c>
      <c r="E181" s="30">
        <v>55.7</v>
      </c>
      <c r="F181" s="30">
        <v>0</v>
      </c>
      <c r="G181" s="30">
        <v>2</v>
      </c>
      <c r="H181" s="28"/>
      <c r="I181" s="29">
        <v>33281</v>
      </c>
      <c r="J181" s="28" t="s">
        <v>19</v>
      </c>
      <c r="K181" s="13" t="s">
        <v>21</v>
      </c>
      <c r="L181" s="28">
        <v>7005762747</v>
      </c>
      <c r="M181" s="28" t="s">
        <v>922</v>
      </c>
      <c r="N181" s="13" t="s">
        <v>23</v>
      </c>
      <c r="O181" s="13" t="s">
        <v>24</v>
      </c>
      <c r="P181" s="28"/>
      <c r="Q181" s="28"/>
      <c r="R181" s="28"/>
      <c r="S181" s="28"/>
      <c r="T181" s="16">
        <f t="shared" si="18"/>
        <v>30</v>
      </c>
      <c r="U181" s="10">
        <f t="shared" si="19"/>
        <v>55.7</v>
      </c>
      <c r="V181" s="10">
        <f t="shared" si="21"/>
        <v>1</v>
      </c>
      <c r="W181" s="10">
        <f t="shared" si="22"/>
        <v>1</v>
      </c>
      <c r="X181" s="10">
        <f t="shared" si="20"/>
        <v>1</v>
      </c>
      <c r="Y181" s="10" t="str">
        <f t="shared" si="23"/>
        <v>E</v>
      </c>
      <c r="Z181" s="44" t="str">
        <f t="shared" si="27"/>
        <v>ELIGIBLE</v>
      </c>
      <c r="AA181" s="50"/>
    </row>
    <row r="182" spans="1:27" x14ac:dyDescent="0.25">
      <c r="A182" s="13">
        <v>181</v>
      </c>
      <c r="B182" s="28" t="s">
        <v>596</v>
      </c>
      <c r="C182" s="30" t="s">
        <v>36</v>
      </c>
      <c r="D182" s="30" t="s">
        <v>597</v>
      </c>
      <c r="E182" s="30">
        <v>0</v>
      </c>
      <c r="F182" s="30">
        <v>0</v>
      </c>
      <c r="G182" s="30">
        <v>2.7</v>
      </c>
      <c r="H182" s="28"/>
      <c r="I182" s="29">
        <v>34188</v>
      </c>
      <c r="J182" s="28" t="s">
        <v>19</v>
      </c>
      <c r="K182" s="13" t="s">
        <v>21</v>
      </c>
      <c r="L182" s="28">
        <v>8141019116</v>
      </c>
      <c r="M182" s="28" t="s">
        <v>923</v>
      </c>
      <c r="N182" s="13" t="s">
        <v>23</v>
      </c>
      <c r="O182" s="13" t="s">
        <v>24</v>
      </c>
      <c r="P182" s="28"/>
      <c r="Q182" s="28"/>
      <c r="R182" s="28"/>
      <c r="S182" s="28"/>
      <c r="T182" s="16">
        <f t="shared" si="18"/>
        <v>28</v>
      </c>
      <c r="U182" s="10">
        <f t="shared" si="19"/>
        <v>0</v>
      </c>
      <c r="V182" s="10">
        <f t="shared" si="21"/>
        <v>1</v>
      </c>
      <c r="W182" s="10">
        <f t="shared" si="22"/>
        <v>0</v>
      </c>
      <c r="X182" s="10">
        <f t="shared" si="20"/>
        <v>1</v>
      </c>
      <c r="Y182" s="10" t="str">
        <f t="shared" si="23"/>
        <v>E</v>
      </c>
      <c r="Z182" s="44" t="str">
        <f t="shared" si="27"/>
        <v>ELIGIBLE</v>
      </c>
      <c r="AA182" s="50"/>
    </row>
    <row r="183" spans="1:27" x14ac:dyDescent="0.25">
      <c r="A183" s="13">
        <v>182</v>
      </c>
      <c r="B183" s="28" t="s">
        <v>598</v>
      </c>
      <c r="C183" s="30" t="s">
        <v>36</v>
      </c>
      <c r="D183" s="30" t="s">
        <v>599</v>
      </c>
      <c r="E183" s="30">
        <v>60.7</v>
      </c>
      <c r="F183" s="30">
        <v>0</v>
      </c>
      <c r="G183" s="30">
        <v>8.6999999999999993</v>
      </c>
      <c r="H183" s="28"/>
      <c r="I183" s="29">
        <v>33393</v>
      </c>
      <c r="J183" s="28" t="s">
        <v>19</v>
      </c>
      <c r="K183" s="13" t="s">
        <v>21</v>
      </c>
      <c r="L183" s="28">
        <v>9905561860</v>
      </c>
      <c r="M183" s="28" t="s">
        <v>924</v>
      </c>
      <c r="N183" s="13" t="s">
        <v>23</v>
      </c>
      <c r="O183" s="13" t="s">
        <v>24</v>
      </c>
      <c r="P183" s="28"/>
      <c r="Q183" s="28"/>
      <c r="R183" s="28"/>
      <c r="S183" s="28"/>
      <c r="T183" s="16">
        <f t="shared" si="18"/>
        <v>30</v>
      </c>
      <c r="U183" s="10">
        <f t="shared" si="19"/>
        <v>60.7</v>
      </c>
      <c r="V183" s="10">
        <f t="shared" si="21"/>
        <v>1</v>
      </c>
      <c r="W183" s="10">
        <f t="shared" si="22"/>
        <v>1</v>
      </c>
      <c r="X183" s="10">
        <f t="shared" si="20"/>
        <v>1</v>
      </c>
      <c r="Y183" s="10" t="str">
        <f t="shared" si="23"/>
        <v>E</v>
      </c>
      <c r="Z183" s="44" t="str">
        <f t="shared" si="27"/>
        <v>ELIGIBLE</v>
      </c>
      <c r="AA183" s="50"/>
    </row>
    <row r="184" spans="1:27" x14ac:dyDescent="0.25">
      <c r="A184" s="13">
        <v>183</v>
      </c>
      <c r="B184" s="28" t="s">
        <v>600</v>
      </c>
      <c r="C184" s="30" t="s">
        <v>36</v>
      </c>
      <c r="D184" s="30" t="s">
        <v>601</v>
      </c>
      <c r="E184" s="30">
        <v>60</v>
      </c>
      <c r="F184" s="30">
        <v>0</v>
      </c>
      <c r="G184" s="30">
        <v>0.1</v>
      </c>
      <c r="H184" s="28"/>
      <c r="I184" s="28" t="s">
        <v>844</v>
      </c>
      <c r="J184" s="28" t="s">
        <v>19</v>
      </c>
      <c r="K184" s="13" t="s">
        <v>21</v>
      </c>
      <c r="L184" s="28">
        <v>7005158151</v>
      </c>
      <c r="M184" s="28" t="s">
        <v>925</v>
      </c>
      <c r="N184" s="13" t="s">
        <v>23</v>
      </c>
      <c r="O184" s="13" t="s">
        <v>24</v>
      </c>
      <c r="P184" s="28"/>
      <c r="Q184" s="28"/>
      <c r="R184" s="28"/>
      <c r="S184" s="28"/>
      <c r="T184" s="16">
        <f t="shared" si="18"/>
        <v>32</v>
      </c>
      <c r="U184" s="10">
        <f t="shared" si="19"/>
        <v>60</v>
      </c>
      <c r="V184" s="10">
        <f t="shared" si="21"/>
        <v>1</v>
      </c>
      <c r="W184" s="10">
        <f t="shared" si="22"/>
        <v>1</v>
      </c>
      <c r="X184" s="10">
        <f t="shared" si="20"/>
        <v>0</v>
      </c>
      <c r="Y184" s="10" t="str">
        <f t="shared" si="23"/>
        <v>E</v>
      </c>
      <c r="Z184" s="44" t="str">
        <f t="shared" si="27"/>
        <v>ELIGIBLE</v>
      </c>
      <c r="AA184" s="50"/>
    </row>
    <row r="185" spans="1:27" ht="60" x14ac:dyDescent="0.25">
      <c r="A185" s="13">
        <v>184</v>
      </c>
      <c r="B185" s="28" t="s">
        <v>602</v>
      </c>
      <c r="C185" s="30" t="s">
        <v>20</v>
      </c>
      <c r="D185" s="30" t="s">
        <v>603</v>
      </c>
      <c r="E185" s="30">
        <v>69.180000000000007</v>
      </c>
      <c r="F185" s="30">
        <v>0</v>
      </c>
      <c r="G185" s="30">
        <v>2.5</v>
      </c>
      <c r="H185" s="28"/>
      <c r="I185" s="28" t="s">
        <v>845</v>
      </c>
      <c r="J185" s="28" t="s">
        <v>19</v>
      </c>
      <c r="K185" s="13" t="s">
        <v>21</v>
      </c>
      <c r="L185" s="28">
        <v>7044214283</v>
      </c>
      <c r="M185" s="28" t="s">
        <v>926</v>
      </c>
      <c r="N185" s="13" t="s">
        <v>23</v>
      </c>
      <c r="O185" s="13" t="s">
        <v>24</v>
      </c>
      <c r="P185" s="28"/>
      <c r="Q185" s="28"/>
      <c r="R185" s="28"/>
      <c r="S185" s="28"/>
      <c r="T185" s="16">
        <f t="shared" si="18"/>
        <v>30</v>
      </c>
      <c r="U185" s="10">
        <f t="shared" si="19"/>
        <v>69.180000000000007</v>
      </c>
      <c r="V185" s="10">
        <f t="shared" si="21"/>
        <v>1</v>
      </c>
      <c r="W185" s="10">
        <f t="shared" si="22"/>
        <v>1</v>
      </c>
      <c r="X185" s="10">
        <f t="shared" si="20"/>
        <v>1</v>
      </c>
      <c r="Y185" s="10" t="str">
        <f t="shared" si="23"/>
        <v>E</v>
      </c>
      <c r="Z185" s="44" t="s">
        <v>1048</v>
      </c>
      <c r="AA185" s="13" t="s">
        <v>1057</v>
      </c>
    </row>
    <row r="186" spans="1:27" ht="60" x14ac:dyDescent="0.25">
      <c r="A186" s="13">
        <v>185</v>
      </c>
      <c r="B186" s="28" t="s">
        <v>604</v>
      </c>
      <c r="C186" s="30" t="s">
        <v>20</v>
      </c>
      <c r="D186" s="30" t="s">
        <v>605</v>
      </c>
      <c r="E186" s="30">
        <v>0</v>
      </c>
      <c r="F186" s="30">
        <v>7.56</v>
      </c>
      <c r="G186" s="30">
        <v>3.8</v>
      </c>
      <c r="H186" s="28"/>
      <c r="I186" s="29">
        <v>32576</v>
      </c>
      <c r="J186" s="28" t="s">
        <v>19</v>
      </c>
      <c r="K186" s="13" t="s">
        <v>21</v>
      </c>
      <c r="L186" s="28">
        <v>9748684306</v>
      </c>
      <c r="M186" s="28" t="s">
        <v>927</v>
      </c>
      <c r="N186" s="13" t="s">
        <v>23</v>
      </c>
      <c r="O186" s="13" t="s">
        <v>24</v>
      </c>
      <c r="P186" s="28"/>
      <c r="Q186" s="28"/>
      <c r="R186" s="28"/>
      <c r="S186" s="28"/>
      <c r="T186" s="16">
        <f t="shared" si="18"/>
        <v>32</v>
      </c>
      <c r="U186" s="10">
        <f t="shared" si="19"/>
        <v>75.599999999999994</v>
      </c>
      <c r="V186" s="10">
        <f t="shared" si="21"/>
        <v>1</v>
      </c>
      <c r="W186" s="10">
        <f t="shared" si="22"/>
        <v>1</v>
      </c>
      <c r="X186" s="10">
        <f t="shared" si="20"/>
        <v>1</v>
      </c>
      <c r="Y186" s="10" t="str">
        <f t="shared" si="23"/>
        <v>E</v>
      </c>
      <c r="Z186" s="44" t="s">
        <v>1048</v>
      </c>
      <c r="AA186" s="13" t="s">
        <v>1057</v>
      </c>
    </row>
    <row r="187" spans="1:27" ht="60" x14ac:dyDescent="0.25">
      <c r="A187" s="13">
        <v>186</v>
      </c>
      <c r="B187" s="28" t="s">
        <v>606</v>
      </c>
      <c r="C187" s="30" t="s">
        <v>20</v>
      </c>
      <c r="D187" s="30" t="s">
        <v>607</v>
      </c>
      <c r="E187" s="30">
        <v>59.32</v>
      </c>
      <c r="F187" s="30">
        <v>0</v>
      </c>
      <c r="G187" s="30">
        <v>4.3</v>
      </c>
      <c r="H187" s="28"/>
      <c r="I187" s="29">
        <v>31570</v>
      </c>
      <c r="J187" s="28" t="s">
        <v>19</v>
      </c>
      <c r="K187" s="13" t="s">
        <v>21</v>
      </c>
      <c r="L187" s="28">
        <v>9416956576</v>
      </c>
      <c r="M187" s="28" t="s">
        <v>928</v>
      </c>
      <c r="N187" s="13" t="s">
        <v>23</v>
      </c>
      <c r="O187" s="13" t="s">
        <v>24</v>
      </c>
      <c r="P187" s="28"/>
      <c r="Q187" s="28"/>
      <c r="R187" s="28"/>
      <c r="S187" s="28"/>
      <c r="T187" s="16">
        <f t="shared" si="18"/>
        <v>35</v>
      </c>
      <c r="U187" s="10">
        <f t="shared" si="19"/>
        <v>59.32</v>
      </c>
      <c r="V187" s="10">
        <f t="shared" si="21"/>
        <v>1</v>
      </c>
      <c r="W187" s="10">
        <f t="shared" si="22"/>
        <v>1</v>
      </c>
      <c r="X187" s="10">
        <f t="shared" si="20"/>
        <v>1</v>
      </c>
      <c r="Y187" s="10" t="str">
        <f t="shared" si="23"/>
        <v>E</v>
      </c>
      <c r="Z187" s="44" t="s">
        <v>1048</v>
      </c>
      <c r="AA187" s="13" t="s">
        <v>1057</v>
      </c>
    </row>
    <row r="188" spans="1:27" ht="60" x14ac:dyDescent="0.25">
      <c r="A188" s="13">
        <v>187</v>
      </c>
      <c r="B188" s="28" t="s">
        <v>608</v>
      </c>
      <c r="C188" s="30" t="s">
        <v>20</v>
      </c>
      <c r="D188" s="30" t="s">
        <v>609</v>
      </c>
      <c r="E188" s="30">
        <v>67.25</v>
      </c>
      <c r="F188" s="30">
        <v>0</v>
      </c>
      <c r="G188" s="30">
        <v>1.8</v>
      </c>
      <c r="H188" s="28"/>
      <c r="I188" s="28" t="s">
        <v>846</v>
      </c>
      <c r="J188" s="28" t="s">
        <v>19</v>
      </c>
      <c r="K188" s="13" t="s">
        <v>21</v>
      </c>
      <c r="L188" s="28">
        <v>9007540354</v>
      </c>
      <c r="M188" s="28" t="s">
        <v>929</v>
      </c>
      <c r="N188" s="13" t="s">
        <v>23</v>
      </c>
      <c r="O188" s="13" t="s">
        <v>24</v>
      </c>
      <c r="P188" s="28"/>
      <c r="Q188" s="28"/>
      <c r="R188" s="28"/>
      <c r="S188" s="28"/>
      <c r="T188" s="16">
        <f t="shared" si="18"/>
        <v>33</v>
      </c>
      <c r="U188" s="10">
        <f t="shared" si="19"/>
        <v>67.25</v>
      </c>
      <c r="V188" s="10">
        <f t="shared" si="21"/>
        <v>1</v>
      </c>
      <c r="W188" s="10">
        <f t="shared" si="22"/>
        <v>1</v>
      </c>
      <c r="X188" s="10">
        <f t="shared" si="20"/>
        <v>0</v>
      </c>
      <c r="Y188" s="10" t="str">
        <f t="shared" si="23"/>
        <v>E</v>
      </c>
      <c r="Z188" s="44" t="s">
        <v>1048</v>
      </c>
      <c r="AA188" s="13" t="s">
        <v>1057</v>
      </c>
    </row>
    <row r="189" spans="1:27" x14ac:dyDescent="0.25">
      <c r="A189" s="13">
        <v>188</v>
      </c>
      <c r="B189" s="28" t="s">
        <v>610</v>
      </c>
      <c r="C189" s="30" t="s">
        <v>36</v>
      </c>
      <c r="D189" s="30" t="s">
        <v>611</v>
      </c>
      <c r="E189" s="30">
        <v>0</v>
      </c>
      <c r="F189" s="30">
        <v>7.38</v>
      </c>
      <c r="G189" s="30">
        <v>2.2000000000000002</v>
      </c>
      <c r="H189" s="28"/>
      <c r="I189" s="29">
        <v>32546</v>
      </c>
      <c r="J189" s="28" t="s">
        <v>19</v>
      </c>
      <c r="K189" s="13" t="s">
        <v>21</v>
      </c>
      <c r="L189" s="28">
        <v>9954894617</v>
      </c>
      <c r="M189" s="28" t="s">
        <v>930</v>
      </c>
      <c r="N189" s="13" t="s">
        <v>23</v>
      </c>
      <c r="O189" s="13" t="s">
        <v>24</v>
      </c>
      <c r="P189" s="28"/>
      <c r="Q189" s="28"/>
      <c r="R189" s="28"/>
      <c r="S189" s="28"/>
      <c r="T189" s="16">
        <f t="shared" si="18"/>
        <v>32</v>
      </c>
      <c r="U189" s="10">
        <f t="shared" si="19"/>
        <v>73.8</v>
      </c>
      <c r="V189" s="10">
        <f t="shared" si="21"/>
        <v>1</v>
      </c>
      <c r="W189" s="10">
        <f t="shared" si="22"/>
        <v>1</v>
      </c>
      <c r="X189" s="10">
        <f t="shared" si="20"/>
        <v>1</v>
      </c>
      <c r="Y189" s="10" t="str">
        <f t="shared" si="23"/>
        <v>E</v>
      </c>
      <c r="Z189" s="44" t="str">
        <f t="shared" si="27"/>
        <v>ELIGIBLE</v>
      </c>
      <c r="AA189" s="50"/>
    </row>
    <row r="190" spans="1:27" ht="60" x14ac:dyDescent="0.25">
      <c r="A190" s="13">
        <v>189</v>
      </c>
      <c r="B190" s="28" t="s">
        <v>612</v>
      </c>
      <c r="C190" s="30" t="s">
        <v>20</v>
      </c>
      <c r="D190" s="30" t="s">
        <v>613</v>
      </c>
      <c r="E190" s="30">
        <v>83.83</v>
      </c>
      <c r="F190" s="30">
        <v>0</v>
      </c>
      <c r="G190" s="30">
        <v>6.2</v>
      </c>
      <c r="H190" s="28"/>
      <c r="I190" s="29">
        <v>33490</v>
      </c>
      <c r="J190" s="28" t="s">
        <v>19</v>
      </c>
      <c r="K190" s="13" t="s">
        <v>21</v>
      </c>
      <c r="L190" s="28">
        <v>9036376334</v>
      </c>
      <c r="M190" s="28" t="s">
        <v>931</v>
      </c>
      <c r="N190" s="13" t="s">
        <v>23</v>
      </c>
      <c r="O190" s="13" t="s">
        <v>24</v>
      </c>
      <c r="P190" s="28"/>
      <c r="Q190" s="28"/>
      <c r="R190" s="28"/>
      <c r="S190" s="28"/>
      <c r="T190" s="16">
        <f t="shared" si="18"/>
        <v>30</v>
      </c>
      <c r="U190" s="10">
        <f t="shared" si="19"/>
        <v>83.83</v>
      </c>
      <c r="V190" s="10">
        <f t="shared" si="21"/>
        <v>1</v>
      </c>
      <c r="W190" s="10">
        <f t="shared" si="22"/>
        <v>1</v>
      </c>
      <c r="X190" s="10">
        <f t="shared" si="20"/>
        <v>1</v>
      </c>
      <c r="Y190" s="10" t="str">
        <f t="shared" si="23"/>
        <v>E</v>
      </c>
      <c r="Z190" s="44" t="s">
        <v>1048</v>
      </c>
      <c r="AA190" s="13" t="s">
        <v>1057</v>
      </c>
    </row>
    <row r="191" spans="1:27" ht="60" x14ac:dyDescent="0.25">
      <c r="A191" s="13">
        <v>190</v>
      </c>
      <c r="B191" s="28" t="s">
        <v>614</v>
      </c>
      <c r="C191" s="30" t="s">
        <v>29</v>
      </c>
      <c r="D191" s="30" t="s">
        <v>615</v>
      </c>
      <c r="E191" s="30">
        <v>59.47</v>
      </c>
      <c r="F191" s="30">
        <v>0</v>
      </c>
      <c r="G191" s="30">
        <v>3.11</v>
      </c>
      <c r="H191" s="28"/>
      <c r="I191" s="29">
        <v>31959</v>
      </c>
      <c r="J191" s="28" t="s">
        <v>19</v>
      </c>
      <c r="K191" s="13" t="s">
        <v>21</v>
      </c>
      <c r="L191" s="28">
        <v>8249928205</v>
      </c>
      <c r="M191" s="28" t="s">
        <v>932</v>
      </c>
      <c r="N191" s="13" t="s">
        <v>23</v>
      </c>
      <c r="O191" s="13" t="s">
        <v>24</v>
      </c>
      <c r="P191" s="28"/>
      <c r="Q191" s="28"/>
      <c r="R191" s="28"/>
      <c r="S191" s="28"/>
      <c r="T191" s="16">
        <f t="shared" si="18"/>
        <v>34</v>
      </c>
      <c r="U191" s="10">
        <f t="shared" si="19"/>
        <v>59.47</v>
      </c>
      <c r="V191" s="10">
        <f t="shared" si="21"/>
        <v>1</v>
      </c>
      <c r="W191" s="10">
        <f t="shared" si="22"/>
        <v>1</v>
      </c>
      <c r="X191" s="10">
        <f t="shared" si="20"/>
        <v>1</v>
      </c>
      <c r="Y191" s="10" t="str">
        <f t="shared" si="23"/>
        <v>E</v>
      </c>
      <c r="Z191" s="44" t="s">
        <v>1048</v>
      </c>
      <c r="AA191" s="13" t="s">
        <v>1057</v>
      </c>
    </row>
    <row r="192" spans="1:27" x14ac:dyDescent="0.25">
      <c r="A192" s="13">
        <v>191</v>
      </c>
      <c r="B192" s="28" t="s">
        <v>616</v>
      </c>
      <c r="C192" s="30" t="s">
        <v>36</v>
      </c>
      <c r="D192" s="30" t="s">
        <v>617</v>
      </c>
      <c r="E192" s="30">
        <v>0</v>
      </c>
      <c r="F192" s="30">
        <v>9.85</v>
      </c>
      <c r="G192" s="30">
        <v>0.4</v>
      </c>
      <c r="H192" s="28"/>
      <c r="I192" s="29">
        <v>33576</v>
      </c>
      <c r="J192" s="28" t="s">
        <v>19</v>
      </c>
      <c r="K192" s="13" t="s">
        <v>21</v>
      </c>
      <c r="L192" s="28">
        <v>9774443489</v>
      </c>
      <c r="M192" s="28" t="s">
        <v>933</v>
      </c>
      <c r="N192" s="13" t="s">
        <v>23</v>
      </c>
      <c r="O192" s="13" t="s">
        <v>24</v>
      </c>
      <c r="P192" s="28"/>
      <c r="Q192" s="28"/>
      <c r="R192" s="28"/>
      <c r="S192" s="28"/>
      <c r="T192" s="16">
        <f t="shared" si="18"/>
        <v>29</v>
      </c>
      <c r="U192" s="10">
        <f t="shared" si="19"/>
        <v>98.5</v>
      </c>
      <c r="V192" s="10">
        <f t="shared" si="21"/>
        <v>1</v>
      </c>
      <c r="W192" s="10">
        <f t="shared" si="22"/>
        <v>1</v>
      </c>
      <c r="X192" s="10">
        <f t="shared" si="20"/>
        <v>0</v>
      </c>
      <c r="Y192" s="10" t="str">
        <f t="shared" si="23"/>
        <v>E</v>
      </c>
      <c r="Z192" s="44" t="str">
        <f t="shared" si="27"/>
        <v>ELIGIBLE</v>
      </c>
      <c r="AA192" s="50"/>
    </row>
    <row r="193" spans="1:27" ht="60" x14ac:dyDescent="0.25">
      <c r="A193" s="13">
        <v>192</v>
      </c>
      <c r="B193" s="28" t="s">
        <v>618</v>
      </c>
      <c r="C193" s="30" t="s">
        <v>29</v>
      </c>
      <c r="D193" s="30" t="s">
        <v>1058</v>
      </c>
      <c r="E193" s="30">
        <v>0</v>
      </c>
      <c r="F193" s="30">
        <v>7.14</v>
      </c>
      <c r="G193" s="30" t="s">
        <v>833</v>
      </c>
      <c r="H193" s="28"/>
      <c r="I193" s="28" t="s">
        <v>847</v>
      </c>
      <c r="J193" s="28" t="s">
        <v>19</v>
      </c>
      <c r="K193" s="13" t="s">
        <v>21</v>
      </c>
      <c r="L193" s="28">
        <v>9475207452</v>
      </c>
      <c r="M193" s="28" t="s">
        <v>934</v>
      </c>
      <c r="N193" s="13" t="s">
        <v>23</v>
      </c>
      <c r="O193" s="13" t="s">
        <v>24</v>
      </c>
      <c r="P193" s="28"/>
      <c r="Q193" s="28"/>
      <c r="R193" s="28"/>
      <c r="S193" s="28"/>
      <c r="T193" s="16">
        <f t="shared" si="18"/>
        <v>27</v>
      </c>
      <c r="U193" s="10">
        <f t="shared" si="19"/>
        <v>71.399999999999991</v>
      </c>
      <c r="V193" s="10">
        <f t="shared" si="21"/>
        <v>1</v>
      </c>
      <c r="W193" s="10">
        <f t="shared" si="22"/>
        <v>1</v>
      </c>
      <c r="X193" s="10">
        <f t="shared" si="20"/>
        <v>1</v>
      </c>
      <c r="Y193" s="10" t="str">
        <f t="shared" si="23"/>
        <v>E</v>
      </c>
      <c r="Z193" s="44" t="s">
        <v>1048</v>
      </c>
      <c r="AA193" s="13" t="s">
        <v>1057</v>
      </c>
    </row>
    <row r="194" spans="1:27" ht="60" x14ac:dyDescent="0.25">
      <c r="A194" s="13">
        <v>193</v>
      </c>
      <c r="B194" s="28" t="s">
        <v>619</v>
      </c>
      <c r="C194" s="30" t="s">
        <v>20</v>
      </c>
      <c r="D194" s="30" t="s">
        <v>620</v>
      </c>
      <c r="E194" s="30">
        <v>0</v>
      </c>
      <c r="F194" s="30">
        <v>8.3800000000000008</v>
      </c>
      <c r="G194" s="30">
        <v>2.5</v>
      </c>
      <c r="H194" s="28"/>
      <c r="I194" s="28" t="s">
        <v>848</v>
      </c>
      <c r="J194" s="28" t="s">
        <v>40</v>
      </c>
      <c r="K194" s="13" t="s">
        <v>21</v>
      </c>
      <c r="L194" s="28">
        <v>8809918394</v>
      </c>
      <c r="M194" s="28" t="s">
        <v>935</v>
      </c>
      <c r="N194" s="13" t="s">
        <v>23</v>
      </c>
      <c r="O194" s="13" t="s">
        <v>24</v>
      </c>
      <c r="P194" s="28"/>
      <c r="Q194" s="28"/>
      <c r="R194" s="28"/>
      <c r="S194" s="28"/>
      <c r="T194" s="16">
        <f t="shared" ref="T194:T257" si="28">DATEDIF(I194,"30/09/2021","Y")</f>
        <v>30</v>
      </c>
      <c r="U194" s="10">
        <f t="shared" ref="U194:U235" si="29">IF(F194=0,E194,(F194*10))</f>
        <v>83.800000000000011</v>
      </c>
      <c r="V194" s="10">
        <f t="shared" si="21"/>
        <v>1</v>
      </c>
      <c r="W194" s="10">
        <f t="shared" si="22"/>
        <v>1</v>
      </c>
      <c r="X194" s="10">
        <f t="shared" ref="X194:X257" si="30">IF(G194&gt;=2,1,0)</f>
        <v>1</v>
      </c>
      <c r="Y194" s="10" t="str">
        <f t="shared" si="23"/>
        <v>E</v>
      </c>
      <c r="Z194" s="44" t="s">
        <v>1048</v>
      </c>
      <c r="AA194" s="13" t="s">
        <v>1057</v>
      </c>
    </row>
    <row r="195" spans="1:27" x14ac:dyDescent="0.25">
      <c r="A195" s="13">
        <v>194</v>
      </c>
      <c r="B195" s="28" t="s">
        <v>621</v>
      </c>
      <c r="C195" s="30" t="s">
        <v>36</v>
      </c>
      <c r="D195" s="30" t="s">
        <v>622</v>
      </c>
      <c r="E195" s="30">
        <v>0</v>
      </c>
      <c r="F195" s="30">
        <v>6.51</v>
      </c>
      <c r="G195" s="30" t="s">
        <v>833</v>
      </c>
      <c r="H195" s="28"/>
      <c r="I195" s="28" t="s">
        <v>849</v>
      </c>
      <c r="J195" s="28" t="s">
        <v>19</v>
      </c>
      <c r="K195" s="13" t="s">
        <v>21</v>
      </c>
      <c r="L195" s="28">
        <v>8974216919</v>
      </c>
      <c r="M195" s="28" t="s">
        <v>936</v>
      </c>
      <c r="N195" s="13" t="s">
        <v>23</v>
      </c>
      <c r="O195" s="13" t="s">
        <v>24</v>
      </c>
      <c r="P195" s="28"/>
      <c r="Q195" s="28"/>
      <c r="R195" s="28"/>
      <c r="S195" s="28"/>
      <c r="T195" s="16">
        <f t="shared" si="28"/>
        <v>24</v>
      </c>
      <c r="U195" s="10">
        <f t="shared" si="29"/>
        <v>65.099999999999994</v>
      </c>
      <c r="V195" s="10">
        <f t="shared" ref="V195:V258" si="31">IF(T195&lt;=35,1,0)</f>
        <v>1</v>
      </c>
      <c r="W195" s="10">
        <f t="shared" ref="W195:W258" si="32">IF(U195&gt;=55,1,0)</f>
        <v>1</v>
      </c>
      <c r="X195" s="10">
        <f t="shared" si="30"/>
        <v>1</v>
      </c>
      <c r="Y195" s="10" t="str">
        <f t="shared" ref="Y195:Y258" si="33">IF(V195=1,IF(W195=1,"E",IF(X195=1,"E","NE")),"NE")</f>
        <v>E</v>
      </c>
      <c r="Z195" s="44" t="str">
        <f t="shared" si="27"/>
        <v>ELIGIBLE</v>
      </c>
      <c r="AA195" s="50"/>
    </row>
    <row r="196" spans="1:27" ht="60" x14ac:dyDescent="0.25">
      <c r="A196" s="13">
        <v>195</v>
      </c>
      <c r="B196" s="28" t="s">
        <v>623</v>
      </c>
      <c r="C196" s="30" t="s">
        <v>20</v>
      </c>
      <c r="D196" s="30" t="s">
        <v>624</v>
      </c>
      <c r="E196" s="30">
        <v>71</v>
      </c>
      <c r="F196" s="30">
        <v>0</v>
      </c>
      <c r="G196" s="30">
        <v>9.1</v>
      </c>
      <c r="H196" s="28"/>
      <c r="I196" s="28" t="s">
        <v>850</v>
      </c>
      <c r="J196" s="28" t="s">
        <v>19</v>
      </c>
      <c r="K196" s="13" t="s">
        <v>21</v>
      </c>
      <c r="L196" s="28">
        <v>7085060485</v>
      </c>
      <c r="M196" s="28" t="s">
        <v>937</v>
      </c>
      <c r="N196" s="13" t="s">
        <v>23</v>
      </c>
      <c r="O196" s="13" t="s">
        <v>24</v>
      </c>
      <c r="P196" s="28"/>
      <c r="Q196" s="28"/>
      <c r="R196" s="28"/>
      <c r="S196" s="28"/>
      <c r="T196" s="16">
        <f t="shared" si="28"/>
        <v>31</v>
      </c>
      <c r="U196" s="10">
        <f t="shared" si="29"/>
        <v>71</v>
      </c>
      <c r="V196" s="10">
        <f t="shared" si="31"/>
        <v>1</v>
      </c>
      <c r="W196" s="10">
        <f t="shared" si="32"/>
        <v>1</v>
      </c>
      <c r="X196" s="10">
        <f t="shared" si="30"/>
        <v>1</v>
      </c>
      <c r="Y196" s="10" t="str">
        <f t="shared" si="33"/>
        <v>E</v>
      </c>
      <c r="Z196" s="44" t="s">
        <v>1048</v>
      </c>
      <c r="AA196" s="13" t="s">
        <v>1057</v>
      </c>
    </row>
    <row r="197" spans="1:27" x14ac:dyDescent="0.25">
      <c r="A197" s="13">
        <v>196</v>
      </c>
      <c r="B197" s="28" t="s">
        <v>625</v>
      </c>
      <c r="C197" s="30" t="s">
        <v>36</v>
      </c>
      <c r="D197" s="30" t="s">
        <v>626</v>
      </c>
      <c r="E197" s="30">
        <v>60.27</v>
      </c>
      <c r="F197" s="30">
        <v>0</v>
      </c>
      <c r="G197" s="30" t="s">
        <v>833</v>
      </c>
      <c r="H197" s="28"/>
      <c r="I197" s="28" t="s">
        <v>851</v>
      </c>
      <c r="J197" s="28" t="s">
        <v>19</v>
      </c>
      <c r="K197" s="13" t="s">
        <v>21</v>
      </c>
      <c r="L197" s="28">
        <v>9044489790</v>
      </c>
      <c r="M197" s="28" t="s">
        <v>938</v>
      </c>
      <c r="N197" s="13" t="s">
        <v>23</v>
      </c>
      <c r="O197" s="13" t="s">
        <v>24</v>
      </c>
      <c r="P197" s="28"/>
      <c r="Q197" s="28"/>
      <c r="R197" s="28"/>
      <c r="S197" s="28"/>
      <c r="T197" s="16">
        <f t="shared" si="28"/>
        <v>35</v>
      </c>
      <c r="U197" s="10">
        <f t="shared" si="29"/>
        <v>60.27</v>
      </c>
      <c r="V197" s="10">
        <f t="shared" si="31"/>
        <v>1</v>
      </c>
      <c r="W197" s="10">
        <f t="shared" si="32"/>
        <v>1</v>
      </c>
      <c r="X197" s="10">
        <f t="shared" si="30"/>
        <v>1</v>
      </c>
      <c r="Y197" s="10" t="str">
        <f t="shared" si="33"/>
        <v>E</v>
      </c>
      <c r="Z197" s="44" t="str">
        <f t="shared" si="27"/>
        <v>ELIGIBLE</v>
      </c>
      <c r="AA197" s="50"/>
    </row>
    <row r="198" spans="1:27" ht="60" x14ac:dyDescent="0.25">
      <c r="A198" s="13">
        <v>197</v>
      </c>
      <c r="B198" s="28" t="s">
        <v>627</v>
      </c>
      <c r="C198" s="30" t="s">
        <v>20</v>
      </c>
      <c r="D198" s="30" t="s">
        <v>628</v>
      </c>
      <c r="E198" s="30">
        <v>0</v>
      </c>
      <c r="F198" s="30">
        <v>8.01</v>
      </c>
      <c r="G198" s="30">
        <v>1.7</v>
      </c>
      <c r="H198" s="28"/>
      <c r="I198" s="29">
        <v>31969</v>
      </c>
      <c r="J198" s="28" t="s">
        <v>19</v>
      </c>
      <c r="K198" s="13" t="s">
        <v>21</v>
      </c>
      <c r="L198" s="28">
        <v>8527281679</v>
      </c>
      <c r="M198" s="28" t="s">
        <v>939</v>
      </c>
      <c r="N198" s="13" t="s">
        <v>23</v>
      </c>
      <c r="O198" s="13" t="s">
        <v>24</v>
      </c>
      <c r="P198" s="28"/>
      <c r="Q198" s="28"/>
      <c r="R198" s="28"/>
      <c r="S198" s="28"/>
      <c r="T198" s="16">
        <f t="shared" si="28"/>
        <v>34</v>
      </c>
      <c r="U198" s="10">
        <f t="shared" si="29"/>
        <v>80.099999999999994</v>
      </c>
      <c r="V198" s="10">
        <f t="shared" si="31"/>
        <v>1</v>
      </c>
      <c r="W198" s="10">
        <f t="shared" si="32"/>
        <v>1</v>
      </c>
      <c r="X198" s="10">
        <f t="shared" si="30"/>
        <v>0</v>
      </c>
      <c r="Y198" s="10" t="str">
        <f t="shared" si="33"/>
        <v>E</v>
      </c>
      <c r="Z198" s="44" t="s">
        <v>1048</v>
      </c>
      <c r="AA198" s="13" t="s">
        <v>1057</v>
      </c>
    </row>
    <row r="199" spans="1:27" ht="60" x14ac:dyDescent="0.25">
      <c r="A199" s="13">
        <v>198</v>
      </c>
      <c r="B199" s="28" t="s">
        <v>629</v>
      </c>
      <c r="C199" s="30" t="s">
        <v>20</v>
      </c>
      <c r="D199" s="30" t="s">
        <v>630</v>
      </c>
      <c r="E199" s="30">
        <v>0</v>
      </c>
      <c r="F199" s="30">
        <v>8.77</v>
      </c>
      <c r="G199" s="30">
        <v>4.9000000000000004</v>
      </c>
      <c r="H199" s="28"/>
      <c r="I199" s="29">
        <v>33271</v>
      </c>
      <c r="J199" s="28" t="s">
        <v>19</v>
      </c>
      <c r="K199" s="13" t="s">
        <v>21</v>
      </c>
      <c r="L199" s="28">
        <v>7005163372</v>
      </c>
      <c r="M199" s="28" t="s">
        <v>940</v>
      </c>
      <c r="N199" s="13" t="s">
        <v>23</v>
      </c>
      <c r="O199" s="13" t="s">
        <v>24</v>
      </c>
      <c r="P199" s="28"/>
      <c r="Q199" s="28"/>
      <c r="R199" s="28"/>
      <c r="S199" s="28"/>
      <c r="T199" s="16">
        <f t="shared" si="28"/>
        <v>30</v>
      </c>
      <c r="U199" s="10">
        <f t="shared" si="29"/>
        <v>87.699999999999989</v>
      </c>
      <c r="V199" s="10">
        <f t="shared" si="31"/>
        <v>1</v>
      </c>
      <c r="W199" s="10">
        <f t="shared" si="32"/>
        <v>1</v>
      </c>
      <c r="X199" s="10">
        <f t="shared" si="30"/>
        <v>1</v>
      </c>
      <c r="Y199" s="10" t="str">
        <f t="shared" si="33"/>
        <v>E</v>
      </c>
      <c r="Z199" s="44" t="s">
        <v>1048</v>
      </c>
      <c r="AA199" s="13" t="s">
        <v>1057</v>
      </c>
    </row>
    <row r="200" spans="1:27" ht="60" x14ac:dyDescent="0.25">
      <c r="A200" s="13">
        <v>199</v>
      </c>
      <c r="B200" s="28" t="s">
        <v>631</v>
      </c>
      <c r="C200" s="30" t="s">
        <v>60</v>
      </c>
      <c r="D200" s="30" t="s">
        <v>632</v>
      </c>
      <c r="E200" s="30">
        <v>73.05</v>
      </c>
      <c r="F200" s="30">
        <v>0</v>
      </c>
      <c r="G200" s="30" t="s">
        <v>833</v>
      </c>
      <c r="H200" s="28"/>
      <c r="I200" s="29">
        <v>31997</v>
      </c>
      <c r="J200" s="28" t="s">
        <v>19</v>
      </c>
      <c r="K200" s="13" t="s">
        <v>21</v>
      </c>
      <c r="L200" s="28">
        <v>9959073944</v>
      </c>
      <c r="M200" s="28" t="s">
        <v>941</v>
      </c>
      <c r="N200" s="13" t="s">
        <v>23</v>
      </c>
      <c r="O200" s="13" t="s">
        <v>24</v>
      </c>
      <c r="P200" s="28"/>
      <c r="Q200" s="28"/>
      <c r="R200" s="28"/>
      <c r="S200" s="28"/>
      <c r="T200" s="16">
        <f t="shared" si="28"/>
        <v>34</v>
      </c>
      <c r="U200" s="10">
        <f t="shared" si="29"/>
        <v>73.05</v>
      </c>
      <c r="V200" s="10">
        <f t="shared" si="31"/>
        <v>1</v>
      </c>
      <c r="W200" s="10">
        <f t="shared" si="32"/>
        <v>1</v>
      </c>
      <c r="X200" s="10">
        <f t="shared" si="30"/>
        <v>1</v>
      </c>
      <c r="Y200" s="10" t="str">
        <f t="shared" si="33"/>
        <v>E</v>
      </c>
      <c r="Z200" s="44" t="s">
        <v>1048</v>
      </c>
      <c r="AA200" s="13" t="s">
        <v>1057</v>
      </c>
    </row>
    <row r="201" spans="1:27" ht="60" x14ac:dyDescent="0.25">
      <c r="A201" s="13">
        <v>200</v>
      </c>
      <c r="B201" s="28" t="s">
        <v>633</v>
      </c>
      <c r="C201" s="30" t="s">
        <v>20</v>
      </c>
      <c r="D201" s="30" t="s">
        <v>634</v>
      </c>
      <c r="E201" s="30">
        <v>58.17</v>
      </c>
      <c r="F201" s="30">
        <v>0</v>
      </c>
      <c r="G201" s="30">
        <v>4.2</v>
      </c>
      <c r="H201" s="28"/>
      <c r="I201" s="28" t="s">
        <v>852</v>
      </c>
      <c r="J201" s="28" t="s">
        <v>19</v>
      </c>
      <c r="K201" s="13" t="s">
        <v>21</v>
      </c>
      <c r="L201" s="28">
        <v>7005298265</v>
      </c>
      <c r="M201" s="28" t="s">
        <v>942</v>
      </c>
      <c r="N201" s="13" t="s">
        <v>23</v>
      </c>
      <c r="O201" s="13" t="s">
        <v>24</v>
      </c>
      <c r="P201" s="28"/>
      <c r="Q201" s="28"/>
      <c r="R201" s="28"/>
      <c r="S201" s="28"/>
      <c r="T201" s="16">
        <f t="shared" si="28"/>
        <v>26</v>
      </c>
      <c r="U201" s="10">
        <f t="shared" si="29"/>
        <v>58.17</v>
      </c>
      <c r="V201" s="10">
        <f t="shared" si="31"/>
        <v>1</v>
      </c>
      <c r="W201" s="10">
        <f t="shared" si="32"/>
        <v>1</v>
      </c>
      <c r="X201" s="10">
        <f t="shared" si="30"/>
        <v>1</v>
      </c>
      <c r="Y201" s="10" t="str">
        <f t="shared" si="33"/>
        <v>E</v>
      </c>
      <c r="Z201" s="44" t="s">
        <v>1048</v>
      </c>
      <c r="AA201" s="13" t="s">
        <v>1057</v>
      </c>
    </row>
    <row r="202" spans="1:27" s="40" customFormat="1" ht="75" x14ac:dyDescent="0.25">
      <c r="A202" s="33">
        <v>201</v>
      </c>
      <c r="B202" s="34" t="s">
        <v>635</v>
      </c>
      <c r="C202" s="35" t="s">
        <v>36</v>
      </c>
      <c r="D202" s="35" t="s">
        <v>636</v>
      </c>
      <c r="E202" s="35">
        <v>0</v>
      </c>
      <c r="F202" s="35">
        <v>0</v>
      </c>
      <c r="G202" s="35">
        <v>0.7</v>
      </c>
      <c r="H202" s="34"/>
      <c r="I202" s="36">
        <v>32122</v>
      </c>
      <c r="J202" s="34" t="s">
        <v>19</v>
      </c>
      <c r="K202" s="33" t="s">
        <v>21</v>
      </c>
      <c r="L202" s="34">
        <v>9466498177</v>
      </c>
      <c r="M202" s="34" t="s">
        <v>943</v>
      </c>
      <c r="N202" s="33" t="s">
        <v>23</v>
      </c>
      <c r="O202" s="33" t="s">
        <v>24</v>
      </c>
      <c r="P202" s="34"/>
      <c r="Q202" s="34"/>
      <c r="R202" s="34"/>
      <c r="S202" s="34"/>
      <c r="T202" s="37">
        <f t="shared" si="28"/>
        <v>33</v>
      </c>
      <c r="U202" s="38">
        <f t="shared" si="29"/>
        <v>0</v>
      </c>
      <c r="V202" s="38">
        <f t="shared" si="31"/>
        <v>1</v>
      </c>
      <c r="W202" s="38">
        <f t="shared" si="32"/>
        <v>0</v>
      </c>
      <c r="X202" s="38">
        <f t="shared" si="30"/>
        <v>0</v>
      </c>
      <c r="Y202" s="38" t="str">
        <f t="shared" si="33"/>
        <v>NE</v>
      </c>
      <c r="Z202" s="39" t="s">
        <v>1048</v>
      </c>
      <c r="AA202" s="46" t="s">
        <v>1045</v>
      </c>
    </row>
    <row r="203" spans="1:27" x14ac:dyDescent="0.25">
      <c r="A203" s="13">
        <v>202</v>
      </c>
      <c r="B203" s="28" t="s">
        <v>637</v>
      </c>
      <c r="C203" s="30" t="s">
        <v>36</v>
      </c>
      <c r="D203" s="30" t="s">
        <v>638</v>
      </c>
      <c r="E203" s="30">
        <v>56.7</v>
      </c>
      <c r="F203" s="30">
        <v>0</v>
      </c>
      <c r="G203" s="30">
        <v>0.7</v>
      </c>
      <c r="H203" s="28"/>
      <c r="I203" s="29">
        <v>32113</v>
      </c>
      <c r="J203" s="28" t="s">
        <v>19</v>
      </c>
      <c r="K203" s="13" t="s">
        <v>21</v>
      </c>
      <c r="L203" s="28">
        <v>9614876254</v>
      </c>
      <c r="M203" s="28" t="s">
        <v>944</v>
      </c>
      <c r="N203" s="13" t="s">
        <v>23</v>
      </c>
      <c r="O203" s="13" t="s">
        <v>24</v>
      </c>
      <c r="P203" s="28"/>
      <c r="Q203" s="28"/>
      <c r="R203" s="28"/>
      <c r="S203" s="28"/>
      <c r="T203" s="16">
        <f t="shared" si="28"/>
        <v>33</v>
      </c>
      <c r="U203" s="10">
        <f t="shared" si="29"/>
        <v>56.7</v>
      </c>
      <c r="V203" s="10">
        <f t="shared" si="31"/>
        <v>1</v>
      </c>
      <c r="W203" s="10">
        <f t="shared" si="32"/>
        <v>1</v>
      </c>
      <c r="X203" s="10">
        <f t="shared" si="30"/>
        <v>0</v>
      </c>
      <c r="Y203" s="10" t="str">
        <f t="shared" si="33"/>
        <v>E</v>
      </c>
      <c r="Z203" s="44" t="str">
        <f t="shared" si="27"/>
        <v>ELIGIBLE</v>
      </c>
      <c r="AA203" s="50"/>
    </row>
    <row r="204" spans="1:27" ht="60" x14ac:dyDescent="0.25">
      <c r="A204" s="13">
        <v>203</v>
      </c>
      <c r="B204" s="28" t="s">
        <v>639</v>
      </c>
      <c r="C204" s="30" t="s">
        <v>20</v>
      </c>
      <c r="D204" s="30" t="s">
        <v>640</v>
      </c>
      <c r="E204" s="30">
        <v>55.5</v>
      </c>
      <c r="F204" s="30">
        <v>0</v>
      </c>
      <c r="G204" s="30" t="s">
        <v>833</v>
      </c>
      <c r="H204" s="28"/>
      <c r="I204" s="28" t="s">
        <v>853</v>
      </c>
      <c r="J204" s="28" t="s">
        <v>19</v>
      </c>
      <c r="K204" s="13" t="s">
        <v>21</v>
      </c>
      <c r="L204" s="28">
        <v>8013936056</v>
      </c>
      <c r="M204" s="28" t="s">
        <v>945</v>
      </c>
      <c r="N204" s="13" t="s">
        <v>23</v>
      </c>
      <c r="O204" s="13" t="s">
        <v>24</v>
      </c>
      <c r="P204" s="28"/>
      <c r="Q204" s="28"/>
      <c r="R204" s="28"/>
      <c r="S204" s="28"/>
      <c r="T204" s="16">
        <f t="shared" si="28"/>
        <v>24</v>
      </c>
      <c r="U204" s="10">
        <f t="shared" si="29"/>
        <v>55.5</v>
      </c>
      <c r="V204" s="10">
        <f t="shared" si="31"/>
        <v>1</v>
      </c>
      <c r="W204" s="10">
        <f t="shared" si="32"/>
        <v>1</v>
      </c>
      <c r="X204" s="10">
        <f t="shared" si="30"/>
        <v>1</v>
      </c>
      <c r="Y204" s="10" t="str">
        <f t="shared" si="33"/>
        <v>E</v>
      </c>
      <c r="Z204" s="44" t="s">
        <v>1048</v>
      </c>
      <c r="AA204" s="13" t="s">
        <v>1057</v>
      </c>
    </row>
    <row r="205" spans="1:27" ht="60" x14ac:dyDescent="0.25">
      <c r="A205" s="13">
        <v>204</v>
      </c>
      <c r="B205" s="28" t="s">
        <v>641</v>
      </c>
      <c r="C205" s="30" t="s">
        <v>20</v>
      </c>
      <c r="D205" s="30" t="s">
        <v>642</v>
      </c>
      <c r="E205" s="30">
        <v>0</v>
      </c>
      <c r="F205" s="30">
        <v>7.74</v>
      </c>
      <c r="G205" s="30">
        <v>2.6</v>
      </c>
      <c r="H205" s="28"/>
      <c r="I205" s="28" t="s">
        <v>854</v>
      </c>
      <c r="J205" s="28" t="s">
        <v>19</v>
      </c>
      <c r="K205" s="13" t="s">
        <v>21</v>
      </c>
      <c r="L205" s="28">
        <v>8968748367</v>
      </c>
      <c r="M205" s="28" t="s">
        <v>946</v>
      </c>
      <c r="N205" s="13" t="s">
        <v>23</v>
      </c>
      <c r="O205" s="13" t="s">
        <v>24</v>
      </c>
      <c r="P205" s="28"/>
      <c r="Q205" s="28"/>
      <c r="R205" s="28"/>
      <c r="S205" s="28"/>
      <c r="T205" s="16">
        <f t="shared" si="28"/>
        <v>29</v>
      </c>
      <c r="U205" s="10">
        <f t="shared" si="29"/>
        <v>77.400000000000006</v>
      </c>
      <c r="V205" s="10">
        <f t="shared" si="31"/>
        <v>1</v>
      </c>
      <c r="W205" s="10">
        <f t="shared" si="32"/>
        <v>1</v>
      </c>
      <c r="X205" s="10">
        <f t="shared" si="30"/>
        <v>1</v>
      </c>
      <c r="Y205" s="10" t="str">
        <f t="shared" si="33"/>
        <v>E</v>
      </c>
      <c r="Z205" s="44" t="s">
        <v>1048</v>
      </c>
      <c r="AA205" s="13" t="s">
        <v>1057</v>
      </c>
    </row>
    <row r="206" spans="1:27" ht="60" x14ac:dyDescent="0.25">
      <c r="A206" s="13">
        <v>205</v>
      </c>
      <c r="B206" s="28" t="s">
        <v>643</v>
      </c>
      <c r="C206" s="30" t="s">
        <v>20</v>
      </c>
      <c r="D206" s="30" t="s">
        <v>644</v>
      </c>
      <c r="E206" s="30">
        <v>0</v>
      </c>
      <c r="F206" s="30">
        <v>7.91</v>
      </c>
      <c r="G206" s="30">
        <v>0.5</v>
      </c>
      <c r="H206" s="28"/>
      <c r="I206" s="28" t="s">
        <v>855</v>
      </c>
      <c r="J206" s="28" t="s">
        <v>19</v>
      </c>
      <c r="K206" s="13" t="s">
        <v>21</v>
      </c>
      <c r="L206" s="28">
        <v>8837458331</v>
      </c>
      <c r="M206" s="28" t="s">
        <v>947</v>
      </c>
      <c r="N206" s="13" t="s">
        <v>23</v>
      </c>
      <c r="O206" s="13" t="s">
        <v>24</v>
      </c>
      <c r="P206" s="28"/>
      <c r="Q206" s="28"/>
      <c r="R206" s="28"/>
      <c r="S206" s="28"/>
      <c r="T206" s="16">
        <f t="shared" si="28"/>
        <v>31</v>
      </c>
      <c r="U206" s="10">
        <f t="shared" si="29"/>
        <v>79.099999999999994</v>
      </c>
      <c r="V206" s="10">
        <f t="shared" si="31"/>
        <v>1</v>
      </c>
      <c r="W206" s="10">
        <f t="shared" si="32"/>
        <v>1</v>
      </c>
      <c r="X206" s="10">
        <f t="shared" si="30"/>
        <v>0</v>
      </c>
      <c r="Y206" s="10" t="str">
        <f t="shared" si="33"/>
        <v>E</v>
      </c>
      <c r="Z206" s="44" t="s">
        <v>1048</v>
      </c>
      <c r="AA206" s="13" t="s">
        <v>1057</v>
      </c>
    </row>
    <row r="207" spans="1:27" ht="60" x14ac:dyDescent="0.25">
      <c r="A207" s="13">
        <v>206</v>
      </c>
      <c r="B207" s="28" t="s">
        <v>645</v>
      </c>
      <c r="C207" s="30" t="s">
        <v>20</v>
      </c>
      <c r="D207" s="30" t="s">
        <v>646</v>
      </c>
      <c r="E207" s="30">
        <v>0</v>
      </c>
      <c r="F207" s="30">
        <v>6.5</v>
      </c>
      <c r="G207" s="30">
        <v>1.1000000000000001</v>
      </c>
      <c r="H207" s="28"/>
      <c r="I207" s="28" t="s">
        <v>856</v>
      </c>
      <c r="J207" s="28" t="s">
        <v>19</v>
      </c>
      <c r="K207" s="13" t="s">
        <v>21</v>
      </c>
      <c r="L207" s="28">
        <v>8402822844</v>
      </c>
      <c r="M207" s="28" t="s">
        <v>948</v>
      </c>
      <c r="N207" s="13" t="s">
        <v>23</v>
      </c>
      <c r="O207" s="13" t="s">
        <v>24</v>
      </c>
      <c r="P207" s="28"/>
      <c r="Q207" s="28"/>
      <c r="R207" s="28"/>
      <c r="S207" s="28"/>
      <c r="T207" s="16">
        <f t="shared" si="28"/>
        <v>31</v>
      </c>
      <c r="U207" s="10">
        <f t="shared" si="29"/>
        <v>65</v>
      </c>
      <c r="V207" s="10">
        <f t="shared" si="31"/>
        <v>1</v>
      </c>
      <c r="W207" s="10">
        <f t="shared" si="32"/>
        <v>1</v>
      </c>
      <c r="X207" s="10">
        <f t="shared" si="30"/>
        <v>0</v>
      </c>
      <c r="Y207" s="10" t="str">
        <f t="shared" si="33"/>
        <v>E</v>
      </c>
      <c r="Z207" s="44" t="s">
        <v>1048</v>
      </c>
      <c r="AA207" s="13" t="s">
        <v>1057</v>
      </c>
    </row>
    <row r="208" spans="1:27" x14ac:dyDescent="0.25">
      <c r="A208" s="13">
        <v>207</v>
      </c>
      <c r="B208" s="28" t="s">
        <v>647</v>
      </c>
      <c r="C208" s="30" t="s">
        <v>36</v>
      </c>
      <c r="D208" s="30" t="s">
        <v>648</v>
      </c>
      <c r="E208" s="30">
        <v>0</v>
      </c>
      <c r="F208" s="30">
        <v>7.6</v>
      </c>
      <c r="G208" s="30">
        <v>2.2000000000000002</v>
      </c>
      <c r="H208" s="28"/>
      <c r="I208" s="28" t="s">
        <v>857</v>
      </c>
      <c r="J208" s="28" t="s">
        <v>40</v>
      </c>
      <c r="K208" s="13" t="s">
        <v>21</v>
      </c>
      <c r="L208" s="28">
        <v>9402897959</v>
      </c>
      <c r="M208" s="28" t="s">
        <v>949</v>
      </c>
      <c r="N208" s="13" t="s">
        <v>23</v>
      </c>
      <c r="O208" s="13" t="s">
        <v>24</v>
      </c>
      <c r="P208" s="28"/>
      <c r="Q208" s="28"/>
      <c r="R208" s="28"/>
      <c r="S208" s="28"/>
      <c r="T208" s="16">
        <f t="shared" si="28"/>
        <v>26</v>
      </c>
      <c r="U208" s="10">
        <f t="shared" si="29"/>
        <v>76</v>
      </c>
      <c r="V208" s="10">
        <f t="shared" si="31"/>
        <v>1</v>
      </c>
      <c r="W208" s="10">
        <f t="shared" si="32"/>
        <v>1</v>
      </c>
      <c r="X208" s="10">
        <f t="shared" si="30"/>
        <v>1</v>
      </c>
      <c r="Y208" s="10" t="str">
        <f t="shared" si="33"/>
        <v>E</v>
      </c>
      <c r="Z208" s="44" t="str">
        <f t="shared" si="27"/>
        <v>ELIGIBLE</v>
      </c>
      <c r="AA208" s="50"/>
    </row>
    <row r="209" spans="1:27" x14ac:dyDescent="0.25">
      <c r="A209" s="13">
        <v>208</v>
      </c>
      <c r="B209" s="28" t="s">
        <v>649</v>
      </c>
      <c r="C209" s="30" t="s">
        <v>36</v>
      </c>
      <c r="D209" s="30" t="s">
        <v>650</v>
      </c>
      <c r="E209" s="30">
        <v>70.31</v>
      </c>
      <c r="F209" s="30">
        <v>0</v>
      </c>
      <c r="G209" s="30">
        <v>4.2</v>
      </c>
      <c r="H209" s="28"/>
      <c r="I209" s="28" t="s">
        <v>858</v>
      </c>
      <c r="J209" s="28" t="s">
        <v>19</v>
      </c>
      <c r="K209" s="13" t="s">
        <v>21</v>
      </c>
      <c r="L209" s="28">
        <v>8639650110</v>
      </c>
      <c r="M209" s="28" t="s">
        <v>950</v>
      </c>
      <c r="N209" s="13" t="s">
        <v>23</v>
      </c>
      <c r="O209" s="13" t="s">
        <v>24</v>
      </c>
      <c r="P209" s="28"/>
      <c r="Q209" s="28"/>
      <c r="R209" s="28"/>
      <c r="S209" s="28"/>
      <c r="T209" s="16">
        <f t="shared" si="28"/>
        <v>33</v>
      </c>
      <c r="U209" s="10">
        <f t="shared" si="29"/>
        <v>70.31</v>
      </c>
      <c r="V209" s="10">
        <f t="shared" si="31"/>
        <v>1</v>
      </c>
      <c r="W209" s="10">
        <f t="shared" si="32"/>
        <v>1</v>
      </c>
      <c r="X209" s="10">
        <f t="shared" si="30"/>
        <v>1</v>
      </c>
      <c r="Y209" s="10" t="str">
        <f t="shared" si="33"/>
        <v>E</v>
      </c>
      <c r="Z209" s="44" t="str">
        <f t="shared" si="27"/>
        <v>ELIGIBLE</v>
      </c>
      <c r="AA209" s="50"/>
    </row>
    <row r="210" spans="1:27" ht="60" x14ac:dyDescent="0.25">
      <c r="A210" s="13">
        <v>209</v>
      </c>
      <c r="B210" s="28" t="s">
        <v>651</v>
      </c>
      <c r="C210" s="30" t="s">
        <v>20</v>
      </c>
      <c r="D210" s="30" t="s">
        <v>652</v>
      </c>
      <c r="E210" s="30">
        <v>56</v>
      </c>
      <c r="F210" s="30">
        <v>0</v>
      </c>
      <c r="G210" s="30" t="s">
        <v>833</v>
      </c>
      <c r="H210" s="28"/>
      <c r="I210" s="28" t="s">
        <v>859</v>
      </c>
      <c r="J210" s="28" t="s">
        <v>19</v>
      </c>
      <c r="K210" s="13" t="s">
        <v>21</v>
      </c>
      <c r="L210" s="28">
        <v>9544978919</v>
      </c>
      <c r="M210" s="28" t="s">
        <v>951</v>
      </c>
      <c r="N210" s="13" t="s">
        <v>23</v>
      </c>
      <c r="O210" s="13" t="s">
        <v>24</v>
      </c>
      <c r="P210" s="28"/>
      <c r="Q210" s="28"/>
      <c r="R210" s="28"/>
      <c r="S210" s="28"/>
      <c r="T210" s="16">
        <f t="shared" si="28"/>
        <v>27</v>
      </c>
      <c r="U210" s="10">
        <f t="shared" si="29"/>
        <v>56</v>
      </c>
      <c r="V210" s="10">
        <f t="shared" si="31"/>
        <v>1</v>
      </c>
      <c r="W210" s="10">
        <f t="shared" si="32"/>
        <v>1</v>
      </c>
      <c r="X210" s="10">
        <f t="shared" si="30"/>
        <v>1</v>
      </c>
      <c r="Y210" s="10" t="str">
        <f t="shared" si="33"/>
        <v>E</v>
      </c>
      <c r="Z210" s="44" t="s">
        <v>1048</v>
      </c>
      <c r="AA210" s="13" t="s">
        <v>1057</v>
      </c>
    </row>
    <row r="211" spans="1:27" ht="60" x14ac:dyDescent="0.25">
      <c r="A211" s="13">
        <v>210</v>
      </c>
      <c r="B211" s="28" t="s">
        <v>653</v>
      </c>
      <c r="C211" s="30" t="s">
        <v>20</v>
      </c>
      <c r="D211" s="30" t="s">
        <v>654</v>
      </c>
      <c r="E211" s="30">
        <v>0</v>
      </c>
      <c r="F211" s="30">
        <v>9.02</v>
      </c>
      <c r="G211" s="30">
        <v>4.4000000000000004</v>
      </c>
      <c r="H211" s="28"/>
      <c r="I211" s="29">
        <v>32934</v>
      </c>
      <c r="J211" s="28" t="s">
        <v>19</v>
      </c>
      <c r="K211" s="13" t="s">
        <v>21</v>
      </c>
      <c r="L211" s="28">
        <v>9662016194</v>
      </c>
      <c r="M211" s="28" t="s">
        <v>952</v>
      </c>
      <c r="N211" s="13" t="s">
        <v>23</v>
      </c>
      <c r="O211" s="13" t="s">
        <v>24</v>
      </c>
      <c r="P211" s="28"/>
      <c r="Q211" s="28"/>
      <c r="R211" s="28"/>
      <c r="S211" s="28"/>
      <c r="T211" s="16">
        <f t="shared" si="28"/>
        <v>31</v>
      </c>
      <c r="U211" s="10">
        <f t="shared" si="29"/>
        <v>90.199999999999989</v>
      </c>
      <c r="V211" s="10">
        <f t="shared" si="31"/>
        <v>1</v>
      </c>
      <c r="W211" s="10">
        <f t="shared" si="32"/>
        <v>1</v>
      </c>
      <c r="X211" s="10">
        <f t="shared" si="30"/>
        <v>1</v>
      </c>
      <c r="Y211" s="10" t="str">
        <f t="shared" si="33"/>
        <v>E</v>
      </c>
      <c r="Z211" s="44" t="s">
        <v>1048</v>
      </c>
      <c r="AA211" s="13" t="s">
        <v>1057</v>
      </c>
    </row>
    <row r="212" spans="1:27" x14ac:dyDescent="0.25">
      <c r="A212" s="13">
        <v>211</v>
      </c>
      <c r="B212" s="28" t="s">
        <v>655</v>
      </c>
      <c r="C212" s="30" t="s">
        <v>36</v>
      </c>
      <c r="D212" s="30" t="s">
        <v>656</v>
      </c>
      <c r="E212" s="30">
        <v>75</v>
      </c>
      <c r="F212" s="30">
        <v>0</v>
      </c>
      <c r="G212" s="30">
        <v>7.7</v>
      </c>
      <c r="H212" s="28"/>
      <c r="I212" s="28" t="s">
        <v>860</v>
      </c>
      <c r="J212" s="28" t="s">
        <v>19</v>
      </c>
      <c r="K212" s="13" t="s">
        <v>21</v>
      </c>
      <c r="L212" s="28">
        <v>9931284520</v>
      </c>
      <c r="M212" s="28" t="s">
        <v>953</v>
      </c>
      <c r="N212" s="13" t="s">
        <v>23</v>
      </c>
      <c r="O212" s="13" t="s">
        <v>24</v>
      </c>
      <c r="P212" s="28"/>
      <c r="Q212" s="28"/>
      <c r="R212" s="28"/>
      <c r="S212" s="28"/>
      <c r="T212" s="16">
        <f t="shared" si="28"/>
        <v>35</v>
      </c>
      <c r="U212" s="10">
        <f t="shared" si="29"/>
        <v>75</v>
      </c>
      <c r="V212" s="10">
        <f t="shared" si="31"/>
        <v>1</v>
      </c>
      <c r="W212" s="10">
        <f t="shared" si="32"/>
        <v>1</v>
      </c>
      <c r="X212" s="10">
        <f t="shared" si="30"/>
        <v>1</v>
      </c>
      <c r="Y212" s="10" t="str">
        <f t="shared" si="33"/>
        <v>E</v>
      </c>
      <c r="Z212" s="44" t="str">
        <f t="shared" si="27"/>
        <v>ELIGIBLE</v>
      </c>
      <c r="AA212" s="50"/>
    </row>
    <row r="213" spans="1:27" x14ac:dyDescent="0.25">
      <c r="A213" s="13">
        <v>212</v>
      </c>
      <c r="B213" s="28" t="s">
        <v>657</v>
      </c>
      <c r="C213" s="30" t="s">
        <v>36</v>
      </c>
      <c r="D213" s="30" t="s">
        <v>648</v>
      </c>
      <c r="E213" s="30">
        <v>0</v>
      </c>
      <c r="F213" s="30">
        <v>7.6</v>
      </c>
      <c r="G213" s="30">
        <v>2.2000000000000002</v>
      </c>
      <c r="H213" s="28"/>
      <c r="I213" s="28" t="s">
        <v>857</v>
      </c>
      <c r="J213" s="28" t="s">
        <v>40</v>
      </c>
      <c r="K213" s="13" t="s">
        <v>21</v>
      </c>
      <c r="L213" s="28">
        <v>9914622526</v>
      </c>
      <c r="M213" s="28" t="s">
        <v>954</v>
      </c>
      <c r="N213" s="13" t="s">
        <v>23</v>
      </c>
      <c r="O213" s="13" t="s">
        <v>24</v>
      </c>
      <c r="P213" s="28"/>
      <c r="Q213" s="28"/>
      <c r="R213" s="28"/>
      <c r="S213" s="28"/>
      <c r="T213" s="16">
        <f t="shared" si="28"/>
        <v>26</v>
      </c>
      <c r="U213" s="10">
        <f t="shared" si="29"/>
        <v>76</v>
      </c>
      <c r="V213" s="10">
        <f t="shared" si="31"/>
        <v>1</v>
      </c>
      <c r="W213" s="10">
        <f t="shared" si="32"/>
        <v>1</v>
      </c>
      <c r="X213" s="10">
        <f t="shared" si="30"/>
        <v>1</v>
      </c>
      <c r="Y213" s="10" t="str">
        <f t="shared" si="33"/>
        <v>E</v>
      </c>
      <c r="Z213" s="44" t="str">
        <f t="shared" si="27"/>
        <v>ELIGIBLE</v>
      </c>
      <c r="AA213" s="50"/>
    </row>
    <row r="214" spans="1:27" x14ac:dyDescent="0.25">
      <c r="A214" s="13">
        <v>213</v>
      </c>
      <c r="B214" s="28" t="s">
        <v>658</v>
      </c>
      <c r="C214" s="30" t="s">
        <v>36</v>
      </c>
      <c r="D214" s="30" t="s">
        <v>659</v>
      </c>
      <c r="E214" s="30">
        <v>66.900000000000006</v>
      </c>
      <c r="F214" s="30">
        <v>0</v>
      </c>
      <c r="G214" s="30">
        <v>7.11</v>
      </c>
      <c r="H214" s="28"/>
      <c r="I214" s="28" t="s">
        <v>861</v>
      </c>
      <c r="J214" s="28" t="s">
        <v>19</v>
      </c>
      <c r="K214" s="13" t="s">
        <v>21</v>
      </c>
      <c r="L214" s="28">
        <v>9766265290</v>
      </c>
      <c r="M214" s="28" t="s">
        <v>955</v>
      </c>
      <c r="N214" s="13" t="s">
        <v>23</v>
      </c>
      <c r="O214" s="13" t="s">
        <v>24</v>
      </c>
      <c r="P214" s="28"/>
      <c r="Q214" s="28"/>
      <c r="R214" s="28"/>
      <c r="S214" s="28"/>
      <c r="T214" s="16">
        <f t="shared" si="28"/>
        <v>34</v>
      </c>
      <c r="U214" s="10">
        <f t="shared" si="29"/>
        <v>66.900000000000006</v>
      </c>
      <c r="V214" s="10">
        <f t="shared" si="31"/>
        <v>1</v>
      </c>
      <c r="W214" s="10">
        <f t="shared" si="32"/>
        <v>1</v>
      </c>
      <c r="X214" s="10">
        <f t="shared" si="30"/>
        <v>1</v>
      </c>
      <c r="Y214" s="10" t="str">
        <f t="shared" si="33"/>
        <v>E</v>
      </c>
      <c r="Z214" s="44" t="str">
        <f t="shared" si="27"/>
        <v>ELIGIBLE</v>
      </c>
      <c r="AA214" s="50"/>
    </row>
    <row r="215" spans="1:27" x14ac:dyDescent="0.25">
      <c r="A215" s="13">
        <v>214</v>
      </c>
      <c r="B215" s="28" t="s">
        <v>660</v>
      </c>
      <c r="C215" s="30" t="s">
        <v>36</v>
      </c>
      <c r="D215" s="30" t="s">
        <v>661</v>
      </c>
      <c r="E215" s="30">
        <v>67.7</v>
      </c>
      <c r="F215" s="30">
        <v>0</v>
      </c>
      <c r="G215" s="30">
        <v>0.6</v>
      </c>
      <c r="H215" s="28"/>
      <c r="I215" s="29">
        <v>32087</v>
      </c>
      <c r="J215" s="28" t="s">
        <v>19</v>
      </c>
      <c r="K215" s="13" t="s">
        <v>21</v>
      </c>
      <c r="L215" s="28">
        <v>8812061124</v>
      </c>
      <c r="M215" s="28" t="s">
        <v>956</v>
      </c>
      <c r="N215" s="13" t="s">
        <v>23</v>
      </c>
      <c r="O215" s="13" t="s">
        <v>24</v>
      </c>
      <c r="P215" s="28"/>
      <c r="Q215" s="28"/>
      <c r="R215" s="28"/>
      <c r="S215" s="28"/>
      <c r="T215" s="16">
        <f t="shared" si="28"/>
        <v>33</v>
      </c>
      <c r="U215" s="10">
        <f t="shared" si="29"/>
        <v>67.7</v>
      </c>
      <c r="V215" s="10">
        <f t="shared" si="31"/>
        <v>1</v>
      </c>
      <c r="W215" s="10">
        <f t="shared" si="32"/>
        <v>1</v>
      </c>
      <c r="X215" s="10">
        <f t="shared" si="30"/>
        <v>0</v>
      </c>
      <c r="Y215" s="10" t="str">
        <f t="shared" si="33"/>
        <v>E</v>
      </c>
      <c r="Z215" s="44" t="str">
        <f t="shared" si="27"/>
        <v>ELIGIBLE</v>
      </c>
      <c r="AA215" s="50"/>
    </row>
    <row r="216" spans="1:27" x14ac:dyDescent="0.25">
      <c r="A216" s="13">
        <v>215</v>
      </c>
      <c r="B216" s="28" t="s">
        <v>662</v>
      </c>
      <c r="C216" s="30" t="s">
        <v>36</v>
      </c>
      <c r="D216" s="30" t="s">
        <v>663</v>
      </c>
      <c r="E216" s="30">
        <v>59.25</v>
      </c>
      <c r="F216" s="30">
        <v>0</v>
      </c>
      <c r="G216" s="30">
        <v>10.199999999999999</v>
      </c>
      <c r="H216" s="28"/>
      <c r="I216" s="28" t="s">
        <v>862</v>
      </c>
      <c r="J216" s="28" t="s">
        <v>19</v>
      </c>
      <c r="K216" s="13" t="s">
        <v>21</v>
      </c>
      <c r="L216" s="28">
        <v>8210911201</v>
      </c>
      <c r="M216" s="28" t="s">
        <v>957</v>
      </c>
      <c r="N216" s="13" t="s">
        <v>23</v>
      </c>
      <c r="O216" s="13" t="s">
        <v>24</v>
      </c>
      <c r="P216" s="28"/>
      <c r="Q216" s="28"/>
      <c r="R216" s="28"/>
      <c r="S216" s="28"/>
      <c r="T216" s="16">
        <f t="shared" si="28"/>
        <v>34</v>
      </c>
      <c r="U216" s="10">
        <f t="shared" si="29"/>
        <v>59.25</v>
      </c>
      <c r="V216" s="10">
        <f t="shared" si="31"/>
        <v>1</v>
      </c>
      <c r="W216" s="10">
        <f t="shared" si="32"/>
        <v>1</v>
      </c>
      <c r="X216" s="10">
        <f t="shared" si="30"/>
        <v>1</v>
      </c>
      <c r="Y216" s="10" t="str">
        <f t="shared" si="33"/>
        <v>E</v>
      </c>
      <c r="Z216" s="44" t="str">
        <f t="shared" si="27"/>
        <v>ELIGIBLE</v>
      </c>
      <c r="AA216" s="50"/>
    </row>
    <row r="217" spans="1:27" ht="60" x14ac:dyDescent="0.25">
      <c r="A217" s="13">
        <v>216</v>
      </c>
      <c r="B217" s="28" t="s">
        <v>664</v>
      </c>
      <c r="C217" s="30" t="s">
        <v>20</v>
      </c>
      <c r="D217" s="30" t="s">
        <v>665</v>
      </c>
      <c r="E217" s="30">
        <v>81</v>
      </c>
      <c r="F217" s="30">
        <v>0</v>
      </c>
      <c r="G217" s="30">
        <v>6.8</v>
      </c>
      <c r="H217" s="28"/>
      <c r="I217" s="28" t="s">
        <v>863</v>
      </c>
      <c r="J217" s="28" t="s">
        <v>19</v>
      </c>
      <c r="K217" s="13" t="s">
        <v>21</v>
      </c>
      <c r="L217" s="28">
        <v>8900506630</v>
      </c>
      <c r="M217" s="28" t="s">
        <v>958</v>
      </c>
      <c r="N217" s="13" t="s">
        <v>23</v>
      </c>
      <c r="O217" s="13" t="s">
        <v>24</v>
      </c>
      <c r="P217" s="28"/>
      <c r="Q217" s="28"/>
      <c r="R217" s="28"/>
      <c r="S217" s="28"/>
      <c r="T217" s="16">
        <f t="shared" si="28"/>
        <v>31</v>
      </c>
      <c r="U217" s="10">
        <f t="shared" si="29"/>
        <v>81</v>
      </c>
      <c r="V217" s="10">
        <f t="shared" si="31"/>
        <v>1</v>
      </c>
      <c r="W217" s="10">
        <f t="shared" si="32"/>
        <v>1</v>
      </c>
      <c r="X217" s="10">
        <f t="shared" si="30"/>
        <v>1</v>
      </c>
      <c r="Y217" s="10" t="str">
        <f t="shared" si="33"/>
        <v>E</v>
      </c>
      <c r="Z217" s="44" t="s">
        <v>1048</v>
      </c>
      <c r="AA217" s="13" t="s">
        <v>1057</v>
      </c>
    </row>
    <row r="218" spans="1:27" x14ac:dyDescent="0.25">
      <c r="A218" s="13">
        <v>217</v>
      </c>
      <c r="B218" s="28" t="s">
        <v>666</v>
      </c>
      <c r="C218" s="30" t="s">
        <v>36</v>
      </c>
      <c r="D218" s="30" t="s">
        <v>667</v>
      </c>
      <c r="E218" s="30">
        <v>66</v>
      </c>
      <c r="F218" s="30">
        <v>0</v>
      </c>
      <c r="G218" s="30">
        <v>5.0999999999999996</v>
      </c>
      <c r="H218" s="28"/>
      <c r="I218" s="29">
        <v>34008</v>
      </c>
      <c r="J218" s="28" t="s">
        <v>19</v>
      </c>
      <c r="K218" s="13" t="s">
        <v>21</v>
      </c>
      <c r="L218" s="28">
        <v>8340483757</v>
      </c>
      <c r="M218" s="28" t="s">
        <v>959</v>
      </c>
      <c r="N218" s="13" t="s">
        <v>23</v>
      </c>
      <c r="O218" s="13" t="s">
        <v>24</v>
      </c>
      <c r="P218" s="28"/>
      <c r="Q218" s="28"/>
      <c r="R218" s="28"/>
      <c r="S218" s="28"/>
      <c r="T218" s="16">
        <f t="shared" si="28"/>
        <v>28</v>
      </c>
      <c r="U218" s="10">
        <f t="shared" si="29"/>
        <v>66</v>
      </c>
      <c r="V218" s="10">
        <f t="shared" si="31"/>
        <v>1</v>
      </c>
      <c r="W218" s="10">
        <f t="shared" si="32"/>
        <v>1</v>
      </c>
      <c r="X218" s="10">
        <f t="shared" si="30"/>
        <v>1</v>
      </c>
      <c r="Y218" s="10" t="str">
        <f t="shared" si="33"/>
        <v>E</v>
      </c>
      <c r="Z218" s="44" t="str">
        <f t="shared" si="27"/>
        <v>ELIGIBLE</v>
      </c>
      <c r="AA218" s="50"/>
    </row>
    <row r="219" spans="1:27" ht="60" x14ac:dyDescent="0.25">
      <c r="A219" s="13">
        <v>218</v>
      </c>
      <c r="B219" s="28" t="s">
        <v>668</v>
      </c>
      <c r="C219" s="30" t="s">
        <v>20</v>
      </c>
      <c r="D219" s="30" t="s">
        <v>669</v>
      </c>
      <c r="E219" s="30">
        <v>0</v>
      </c>
      <c r="F219" s="30">
        <v>0</v>
      </c>
      <c r="G219" s="30">
        <v>11.1</v>
      </c>
      <c r="H219" s="28"/>
      <c r="I219" s="29">
        <v>27891</v>
      </c>
      <c r="J219" s="28" t="s">
        <v>40</v>
      </c>
      <c r="K219" s="13" t="s">
        <v>21</v>
      </c>
      <c r="L219" s="28">
        <v>9436454884</v>
      </c>
      <c r="M219" s="28" t="s">
        <v>960</v>
      </c>
      <c r="N219" s="13" t="s">
        <v>23</v>
      </c>
      <c r="O219" s="13" t="s">
        <v>24</v>
      </c>
      <c r="P219" s="28"/>
      <c r="Q219" s="28"/>
      <c r="R219" s="28"/>
      <c r="S219" s="28"/>
      <c r="T219" s="16">
        <f t="shared" si="28"/>
        <v>45</v>
      </c>
      <c r="U219" s="10">
        <f t="shared" si="29"/>
        <v>0</v>
      </c>
      <c r="V219" s="10">
        <f t="shared" si="31"/>
        <v>0</v>
      </c>
      <c r="W219" s="10">
        <f t="shared" si="32"/>
        <v>0</v>
      </c>
      <c r="X219" s="10">
        <f t="shared" si="30"/>
        <v>1</v>
      </c>
      <c r="Y219" s="10" t="str">
        <f t="shared" si="33"/>
        <v>NE</v>
      </c>
      <c r="Z219" s="44" t="s">
        <v>1048</v>
      </c>
      <c r="AA219" s="13" t="s">
        <v>1057</v>
      </c>
    </row>
    <row r="220" spans="1:27" x14ac:dyDescent="0.25">
      <c r="A220" s="13">
        <v>219</v>
      </c>
      <c r="B220" s="28" t="s">
        <v>670</v>
      </c>
      <c r="C220" s="30" t="s">
        <v>36</v>
      </c>
      <c r="D220" s="30" t="s">
        <v>671</v>
      </c>
      <c r="E220" s="30">
        <v>79.099999999999994</v>
      </c>
      <c r="F220" s="30">
        <v>0</v>
      </c>
      <c r="G220" s="30">
        <v>1.1200000000000001</v>
      </c>
      <c r="H220" s="28"/>
      <c r="I220" s="29">
        <v>34335</v>
      </c>
      <c r="J220" s="28" t="s">
        <v>40</v>
      </c>
      <c r="K220" s="13" t="s">
        <v>21</v>
      </c>
      <c r="L220" s="28">
        <v>8837304043</v>
      </c>
      <c r="M220" s="28" t="s">
        <v>961</v>
      </c>
      <c r="N220" s="13" t="s">
        <v>23</v>
      </c>
      <c r="O220" s="13" t="s">
        <v>24</v>
      </c>
      <c r="P220" s="28"/>
      <c r="Q220" s="28"/>
      <c r="R220" s="28"/>
      <c r="S220" s="28"/>
      <c r="T220" s="16">
        <f t="shared" si="28"/>
        <v>27</v>
      </c>
      <c r="U220" s="10">
        <f t="shared" si="29"/>
        <v>79.099999999999994</v>
      </c>
      <c r="V220" s="10">
        <f t="shared" si="31"/>
        <v>1</v>
      </c>
      <c r="W220" s="10">
        <f t="shared" si="32"/>
        <v>1</v>
      </c>
      <c r="X220" s="10">
        <f t="shared" si="30"/>
        <v>0</v>
      </c>
      <c r="Y220" s="10" t="str">
        <f t="shared" si="33"/>
        <v>E</v>
      </c>
      <c r="Z220" s="44" t="str">
        <f t="shared" si="27"/>
        <v>ELIGIBLE</v>
      </c>
      <c r="AA220" s="50"/>
    </row>
    <row r="221" spans="1:27" ht="60" x14ac:dyDescent="0.25">
      <c r="A221" s="13">
        <v>220</v>
      </c>
      <c r="B221" s="28" t="s">
        <v>672</v>
      </c>
      <c r="C221" s="30" t="s">
        <v>20</v>
      </c>
      <c r="D221" s="30" t="s">
        <v>673</v>
      </c>
      <c r="E221" s="30">
        <v>0</v>
      </c>
      <c r="F221" s="30">
        <v>0</v>
      </c>
      <c r="G221" s="30">
        <v>7.2</v>
      </c>
      <c r="H221" s="28"/>
      <c r="I221" s="28" t="s">
        <v>864</v>
      </c>
      <c r="J221" s="28" t="s">
        <v>40</v>
      </c>
      <c r="K221" s="13" t="s">
        <v>21</v>
      </c>
      <c r="L221" s="28">
        <v>9089473881</v>
      </c>
      <c r="M221" s="28" t="s">
        <v>962</v>
      </c>
      <c r="N221" s="13" t="s">
        <v>23</v>
      </c>
      <c r="O221" s="13" t="s">
        <v>24</v>
      </c>
      <c r="P221" s="28"/>
      <c r="Q221" s="28"/>
      <c r="R221" s="28"/>
      <c r="S221" s="28"/>
      <c r="T221" s="16">
        <f t="shared" si="28"/>
        <v>31</v>
      </c>
      <c r="U221" s="10">
        <f t="shared" si="29"/>
        <v>0</v>
      </c>
      <c r="V221" s="10">
        <f t="shared" si="31"/>
        <v>1</v>
      </c>
      <c r="W221" s="10">
        <f t="shared" si="32"/>
        <v>0</v>
      </c>
      <c r="X221" s="10">
        <f t="shared" si="30"/>
        <v>1</v>
      </c>
      <c r="Y221" s="10" t="str">
        <f t="shared" si="33"/>
        <v>E</v>
      </c>
      <c r="Z221" s="44" t="s">
        <v>1048</v>
      </c>
      <c r="AA221" s="13" t="s">
        <v>1057</v>
      </c>
    </row>
    <row r="222" spans="1:27" ht="60" x14ac:dyDescent="0.25">
      <c r="A222" s="13">
        <v>221</v>
      </c>
      <c r="B222" s="28" t="s">
        <v>674</v>
      </c>
      <c r="C222" s="30" t="s">
        <v>20</v>
      </c>
      <c r="D222" s="30" t="s">
        <v>675</v>
      </c>
      <c r="E222" s="30">
        <v>68.75</v>
      </c>
      <c r="F222" s="30">
        <v>0</v>
      </c>
      <c r="G222" s="30">
        <v>5</v>
      </c>
      <c r="H222" s="28"/>
      <c r="I222" s="28" t="s">
        <v>865</v>
      </c>
      <c r="J222" s="28" t="s">
        <v>40</v>
      </c>
      <c r="K222" s="13" t="s">
        <v>21</v>
      </c>
      <c r="L222" s="28">
        <v>9856417838</v>
      </c>
      <c r="M222" s="28" t="s">
        <v>963</v>
      </c>
      <c r="N222" s="13" t="s">
        <v>23</v>
      </c>
      <c r="O222" s="13" t="s">
        <v>24</v>
      </c>
      <c r="P222" s="28"/>
      <c r="Q222" s="28"/>
      <c r="R222" s="28"/>
      <c r="S222" s="28"/>
      <c r="T222" s="16">
        <f t="shared" si="28"/>
        <v>43</v>
      </c>
      <c r="U222" s="10">
        <f t="shared" si="29"/>
        <v>68.75</v>
      </c>
      <c r="V222" s="10">
        <f t="shared" si="31"/>
        <v>0</v>
      </c>
      <c r="W222" s="10">
        <f t="shared" si="32"/>
        <v>1</v>
      </c>
      <c r="X222" s="10">
        <f t="shared" si="30"/>
        <v>1</v>
      </c>
      <c r="Y222" s="10" t="str">
        <f t="shared" si="33"/>
        <v>NE</v>
      </c>
      <c r="Z222" s="44" t="s">
        <v>1048</v>
      </c>
      <c r="AA222" s="13" t="s">
        <v>1057</v>
      </c>
    </row>
    <row r="223" spans="1:27" ht="60" x14ac:dyDescent="0.25">
      <c r="A223" s="13">
        <v>222</v>
      </c>
      <c r="B223" s="28" t="s">
        <v>676</v>
      </c>
      <c r="C223" s="30" t="s">
        <v>29</v>
      </c>
      <c r="D223" s="30" t="s">
        <v>677</v>
      </c>
      <c r="E223" s="30">
        <v>0</v>
      </c>
      <c r="F223" s="30">
        <v>0</v>
      </c>
      <c r="G223" s="30">
        <v>2.11</v>
      </c>
      <c r="H223" s="28"/>
      <c r="I223" s="29">
        <v>32783</v>
      </c>
      <c r="J223" s="28" t="s">
        <v>19</v>
      </c>
      <c r="K223" s="13" t="s">
        <v>21</v>
      </c>
      <c r="L223" s="28">
        <v>8617290743</v>
      </c>
      <c r="M223" s="28" t="s">
        <v>964</v>
      </c>
      <c r="N223" s="13" t="s">
        <v>23</v>
      </c>
      <c r="O223" s="13" t="s">
        <v>24</v>
      </c>
      <c r="P223" s="28"/>
      <c r="Q223" s="28"/>
      <c r="R223" s="28"/>
      <c r="S223" s="28"/>
      <c r="T223" s="16">
        <f t="shared" si="28"/>
        <v>31</v>
      </c>
      <c r="U223" s="10">
        <f t="shared" si="29"/>
        <v>0</v>
      </c>
      <c r="V223" s="10">
        <f t="shared" si="31"/>
        <v>1</v>
      </c>
      <c r="W223" s="10">
        <f t="shared" si="32"/>
        <v>0</v>
      </c>
      <c r="X223" s="10">
        <f t="shared" si="30"/>
        <v>1</v>
      </c>
      <c r="Y223" s="10" t="str">
        <f t="shared" si="33"/>
        <v>E</v>
      </c>
      <c r="Z223" s="44" t="s">
        <v>1048</v>
      </c>
      <c r="AA223" s="13" t="s">
        <v>1057</v>
      </c>
    </row>
    <row r="224" spans="1:27" ht="60" x14ac:dyDescent="0.25">
      <c r="A224" s="13">
        <v>223</v>
      </c>
      <c r="B224" s="28" t="s">
        <v>678</v>
      </c>
      <c r="C224" s="30" t="s">
        <v>20</v>
      </c>
      <c r="D224" s="30" t="s">
        <v>679</v>
      </c>
      <c r="E224" s="30">
        <v>0</v>
      </c>
      <c r="F224" s="30">
        <v>8.3000000000000007</v>
      </c>
      <c r="G224" s="30">
        <v>4.4000000000000004</v>
      </c>
      <c r="H224" s="28"/>
      <c r="I224" s="28" t="s">
        <v>866</v>
      </c>
      <c r="J224" s="28" t="s">
        <v>19</v>
      </c>
      <c r="K224" s="13" t="s">
        <v>21</v>
      </c>
      <c r="L224" s="28">
        <v>7086833686</v>
      </c>
      <c r="M224" s="28" t="s">
        <v>965</v>
      </c>
      <c r="N224" s="13" t="s">
        <v>23</v>
      </c>
      <c r="O224" s="13" t="s">
        <v>24</v>
      </c>
      <c r="P224" s="28"/>
      <c r="Q224" s="28"/>
      <c r="R224" s="28"/>
      <c r="S224" s="28"/>
      <c r="T224" s="16">
        <f t="shared" si="28"/>
        <v>29</v>
      </c>
      <c r="U224" s="10">
        <f t="shared" si="29"/>
        <v>83</v>
      </c>
      <c r="V224" s="10">
        <f t="shared" si="31"/>
        <v>1</v>
      </c>
      <c r="W224" s="10">
        <f t="shared" si="32"/>
        <v>1</v>
      </c>
      <c r="X224" s="10">
        <f t="shared" si="30"/>
        <v>1</v>
      </c>
      <c r="Y224" s="10" t="str">
        <f t="shared" si="33"/>
        <v>E</v>
      </c>
      <c r="Z224" s="44" t="s">
        <v>1048</v>
      </c>
      <c r="AA224" s="13" t="s">
        <v>1057</v>
      </c>
    </row>
    <row r="225" spans="1:27" ht="60" x14ac:dyDescent="0.25">
      <c r="A225" s="13">
        <v>224</v>
      </c>
      <c r="B225" s="28" t="s">
        <v>680</v>
      </c>
      <c r="C225" s="30" t="s">
        <v>36</v>
      </c>
      <c r="D225" s="30" t="s">
        <v>681</v>
      </c>
      <c r="E225" s="30">
        <v>55.88</v>
      </c>
      <c r="F225" s="30">
        <v>0</v>
      </c>
      <c r="G225" s="30">
        <v>3.8</v>
      </c>
      <c r="H225" s="28"/>
      <c r="I225" s="29">
        <v>30803</v>
      </c>
      <c r="J225" s="28" t="s">
        <v>19</v>
      </c>
      <c r="K225" s="13" t="s">
        <v>21</v>
      </c>
      <c r="L225" s="28">
        <v>9702512056</v>
      </c>
      <c r="M225" s="28" t="s">
        <v>966</v>
      </c>
      <c r="N225" s="13" t="s">
        <v>23</v>
      </c>
      <c r="O225" s="13" t="s">
        <v>24</v>
      </c>
      <c r="P225" s="28"/>
      <c r="Q225" s="28"/>
      <c r="R225" s="28"/>
      <c r="S225" s="28"/>
      <c r="T225" s="16">
        <f t="shared" si="28"/>
        <v>37</v>
      </c>
      <c r="U225" s="10">
        <f t="shared" si="29"/>
        <v>55.88</v>
      </c>
      <c r="V225" s="10">
        <f t="shared" si="31"/>
        <v>0</v>
      </c>
      <c r="W225" s="10">
        <f t="shared" si="32"/>
        <v>1</v>
      </c>
      <c r="X225" s="10">
        <f t="shared" si="30"/>
        <v>1</v>
      </c>
      <c r="Y225" s="10" t="str">
        <f t="shared" si="33"/>
        <v>NE</v>
      </c>
      <c r="Z225" s="32" t="s">
        <v>1050</v>
      </c>
      <c r="AA225" s="50" t="s">
        <v>1049</v>
      </c>
    </row>
    <row r="226" spans="1:27" ht="60" x14ac:dyDescent="0.25">
      <c r="A226" s="13">
        <v>225</v>
      </c>
      <c r="B226" s="28" t="s">
        <v>682</v>
      </c>
      <c r="C226" s="30" t="s">
        <v>29</v>
      </c>
      <c r="D226" s="30" t="s">
        <v>683</v>
      </c>
      <c r="E226" s="30">
        <v>79.22</v>
      </c>
      <c r="F226" s="30">
        <v>0</v>
      </c>
      <c r="G226" s="30" t="s">
        <v>833</v>
      </c>
      <c r="H226" s="28"/>
      <c r="I226" s="28" t="s">
        <v>867</v>
      </c>
      <c r="J226" s="28" t="s">
        <v>19</v>
      </c>
      <c r="K226" s="13" t="s">
        <v>21</v>
      </c>
      <c r="L226" s="28">
        <v>8967789337</v>
      </c>
      <c r="M226" s="28" t="s">
        <v>967</v>
      </c>
      <c r="N226" s="13" t="s">
        <v>23</v>
      </c>
      <c r="O226" s="13" t="s">
        <v>24</v>
      </c>
      <c r="P226" s="28"/>
      <c r="Q226" s="28"/>
      <c r="R226" s="28"/>
      <c r="S226" s="28"/>
      <c r="T226" s="16">
        <f t="shared" si="28"/>
        <v>26</v>
      </c>
      <c r="U226" s="10">
        <f t="shared" si="29"/>
        <v>79.22</v>
      </c>
      <c r="V226" s="10">
        <f t="shared" si="31"/>
        <v>1</v>
      </c>
      <c r="W226" s="10">
        <f t="shared" si="32"/>
        <v>1</v>
      </c>
      <c r="X226" s="10">
        <f t="shared" si="30"/>
        <v>1</v>
      </c>
      <c r="Y226" s="10" t="str">
        <f t="shared" si="33"/>
        <v>E</v>
      </c>
      <c r="Z226" s="44" t="s">
        <v>1048</v>
      </c>
      <c r="AA226" s="13" t="s">
        <v>1057</v>
      </c>
    </row>
    <row r="227" spans="1:27" x14ac:dyDescent="0.25">
      <c r="A227" s="13">
        <v>226</v>
      </c>
      <c r="B227" s="28" t="s">
        <v>684</v>
      </c>
      <c r="C227" s="30" t="s">
        <v>36</v>
      </c>
      <c r="D227" s="30" t="s">
        <v>94</v>
      </c>
      <c r="E227" s="30">
        <v>0</v>
      </c>
      <c r="F227" s="30">
        <v>7.19</v>
      </c>
      <c r="G227" s="30">
        <v>3.8</v>
      </c>
      <c r="H227" s="28"/>
      <c r="I227" s="29">
        <v>31533</v>
      </c>
      <c r="J227" s="28" t="s">
        <v>19</v>
      </c>
      <c r="K227" s="13" t="s">
        <v>21</v>
      </c>
      <c r="L227" s="28">
        <v>9525052962</v>
      </c>
      <c r="M227" s="28" t="s">
        <v>968</v>
      </c>
      <c r="N227" s="13" t="s">
        <v>23</v>
      </c>
      <c r="O227" s="13" t="s">
        <v>24</v>
      </c>
      <c r="P227" s="28"/>
      <c r="Q227" s="28"/>
      <c r="R227" s="28"/>
      <c r="S227" s="28"/>
      <c r="T227" s="16">
        <f t="shared" si="28"/>
        <v>35</v>
      </c>
      <c r="U227" s="10">
        <f t="shared" si="29"/>
        <v>71.900000000000006</v>
      </c>
      <c r="V227" s="10">
        <f t="shared" si="31"/>
        <v>1</v>
      </c>
      <c r="W227" s="10">
        <f t="shared" si="32"/>
        <v>1</v>
      </c>
      <c r="X227" s="10">
        <f t="shared" si="30"/>
        <v>1</v>
      </c>
      <c r="Y227" s="10" t="str">
        <f t="shared" si="33"/>
        <v>E</v>
      </c>
      <c r="Z227" s="44" t="str">
        <f t="shared" si="27"/>
        <v>ELIGIBLE</v>
      </c>
      <c r="AA227" s="50"/>
    </row>
    <row r="228" spans="1:27" x14ac:dyDescent="0.25">
      <c r="A228" s="13">
        <v>227</v>
      </c>
      <c r="B228" s="28" t="s">
        <v>685</v>
      </c>
      <c r="C228" s="30" t="s">
        <v>36</v>
      </c>
      <c r="D228" s="30" t="s">
        <v>686</v>
      </c>
      <c r="E228" s="30">
        <v>85.8</v>
      </c>
      <c r="F228" s="30">
        <v>0</v>
      </c>
      <c r="G228" s="30" t="s">
        <v>833</v>
      </c>
      <c r="H228" s="28"/>
      <c r="I228" s="28" t="s">
        <v>868</v>
      </c>
      <c r="J228" s="28" t="s">
        <v>40</v>
      </c>
      <c r="K228" s="13" t="s">
        <v>21</v>
      </c>
      <c r="L228" s="28">
        <v>8974832713</v>
      </c>
      <c r="M228" s="28" t="s">
        <v>969</v>
      </c>
      <c r="N228" s="13" t="s">
        <v>23</v>
      </c>
      <c r="O228" s="13" t="s">
        <v>24</v>
      </c>
      <c r="P228" s="28"/>
      <c r="Q228" s="28"/>
      <c r="R228" s="28"/>
      <c r="S228" s="28"/>
      <c r="T228" s="16">
        <f t="shared" si="28"/>
        <v>26</v>
      </c>
      <c r="U228" s="10">
        <f t="shared" si="29"/>
        <v>85.8</v>
      </c>
      <c r="V228" s="10">
        <f t="shared" si="31"/>
        <v>1</v>
      </c>
      <c r="W228" s="10">
        <f t="shared" si="32"/>
        <v>1</v>
      </c>
      <c r="X228" s="10">
        <f t="shared" si="30"/>
        <v>1</v>
      </c>
      <c r="Y228" s="10" t="str">
        <f t="shared" si="33"/>
        <v>E</v>
      </c>
      <c r="Z228" s="44" t="str">
        <f t="shared" si="27"/>
        <v>ELIGIBLE</v>
      </c>
      <c r="AA228" s="50"/>
    </row>
    <row r="229" spans="1:27" x14ac:dyDescent="0.25">
      <c r="A229" s="13">
        <v>228</v>
      </c>
      <c r="B229" s="28" t="s">
        <v>687</v>
      </c>
      <c r="C229" s="30" t="s">
        <v>36</v>
      </c>
      <c r="D229" s="30" t="s">
        <v>688</v>
      </c>
      <c r="E229" s="30">
        <v>0</v>
      </c>
      <c r="F229" s="30">
        <v>6.7</v>
      </c>
      <c r="G229" s="30" t="s">
        <v>833</v>
      </c>
      <c r="H229" s="28"/>
      <c r="I229" s="29">
        <v>35340</v>
      </c>
      <c r="J229" s="28" t="s">
        <v>19</v>
      </c>
      <c r="K229" s="13" t="s">
        <v>21</v>
      </c>
      <c r="L229" s="28">
        <v>7002520770</v>
      </c>
      <c r="M229" s="28" t="s">
        <v>970</v>
      </c>
      <c r="N229" s="13" t="s">
        <v>23</v>
      </c>
      <c r="O229" s="13" t="s">
        <v>24</v>
      </c>
      <c r="P229" s="28"/>
      <c r="Q229" s="28"/>
      <c r="R229" s="28"/>
      <c r="S229" s="28"/>
      <c r="T229" s="16">
        <f t="shared" si="28"/>
        <v>24</v>
      </c>
      <c r="U229" s="10">
        <f t="shared" si="29"/>
        <v>67</v>
      </c>
      <c r="V229" s="10">
        <f t="shared" si="31"/>
        <v>1</v>
      </c>
      <c r="W229" s="10">
        <f t="shared" si="32"/>
        <v>1</v>
      </c>
      <c r="X229" s="10">
        <f t="shared" si="30"/>
        <v>1</v>
      </c>
      <c r="Y229" s="10" t="str">
        <f t="shared" si="33"/>
        <v>E</v>
      </c>
      <c r="Z229" s="44" t="str">
        <f t="shared" si="27"/>
        <v>ELIGIBLE</v>
      </c>
      <c r="AA229" s="50"/>
    </row>
    <row r="230" spans="1:27" x14ac:dyDescent="0.25">
      <c r="A230" s="13">
        <v>229</v>
      </c>
      <c r="B230" s="28" t="s">
        <v>689</v>
      </c>
      <c r="C230" s="30" t="s">
        <v>36</v>
      </c>
      <c r="D230" s="30" t="s">
        <v>340</v>
      </c>
      <c r="E230" s="30">
        <v>74.06</v>
      </c>
      <c r="F230" s="30">
        <v>0</v>
      </c>
      <c r="G230" s="30">
        <v>3.11</v>
      </c>
      <c r="H230" s="28"/>
      <c r="I230" s="29">
        <v>32356</v>
      </c>
      <c r="J230" s="28" t="s">
        <v>19</v>
      </c>
      <c r="K230" s="13" t="s">
        <v>21</v>
      </c>
      <c r="L230" s="28">
        <v>8981232423</v>
      </c>
      <c r="M230" s="28" t="s">
        <v>971</v>
      </c>
      <c r="N230" s="13" t="s">
        <v>23</v>
      </c>
      <c r="O230" s="13" t="s">
        <v>24</v>
      </c>
      <c r="P230" s="28"/>
      <c r="Q230" s="28"/>
      <c r="R230" s="28"/>
      <c r="S230" s="28"/>
      <c r="T230" s="16">
        <f t="shared" si="28"/>
        <v>33</v>
      </c>
      <c r="U230" s="10">
        <f t="shared" si="29"/>
        <v>74.06</v>
      </c>
      <c r="V230" s="10">
        <f t="shared" si="31"/>
        <v>1</v>
      </c>
      <c r="W230" s="10">
        <f t="shared" si="32"/>
        <v>1</v>
      </c>
      <c r="X230" s="10">
        <f t="shared" si="30"/>
        <v>1</v>
      </c>
      <c r="Y230" s="10" t="str">
        <f t="shared" si="33"/>
        <v>E</v>
      </c>
      <c r="Z230" s="44" t="str">
        <f t="shared" si="27"/>
        <v>ELIGIBLE</v>
      </c>
      <c r="AA230" s="50"/>
    </row>
    <row r="231" spans="1:27" ht="60" x14ac:dyDescent="0.25">
      <c r="A231" s="13">
        <v>230</v>
      </c>
      <c r="B231" s="28" t="s">
        <v>690</v>
      </c>
      <c r="C231" s="30" t="s">
        <v>20</v>
      </c>
      <c r="D231" s="30" t="s">
        <v>691</v>
      </c>
      <c r="E231" s="30">
        <v>0</v>
      </c>
      <c r="F231" s="30">
        <v>7.93</v>
      </c>
      <c r="G231" s="30" t="s">
        <v>833</v>
      </c>
      <c r="H231" s="28"/>
      <c r="I231" s="28" t="s">
        <v>869</v>
      </c>
      <c r="J231" s="28" t="s">
        <v>40</v>
      </c>
      <c r="K231" s="13" t="s">
        <v>21</v>
      </c>
      <c r="L231" s="28">
        <v>9436457803</v>
      </c>
      <c r="M231" s="28" t="s">
        <v>972</v>
      </c>
      <c r="N231" s="13" t="s">
        <v>23</v>
      </c>
      <c r="O231" s="13" t="s">
        <v>24</v>
      </c>
      <c r="P231" s="28"/>
      <c r="Q231" s="28"/>
      <c r="R231" s="28"/>
      <c r="S231" s="28"/>
      <c r="T231" s="16">
        <f t="shared" si="28"/>
        <v>28</v>
      </c>
      <c r="U231" s="10">
        <f t="shared" si="29"/>
        <v>79.3</v>
      </c>
      <c r="V231" s="10">
        <f t="shared" si="31"/>
        <v>1</v>
      </c>
      <c r="W231" s="10">
        <f t="shared" si="32"/>
        <v>1</v>
      </c>
      <c r="X231" s="10">
        <f t="shared" si="30"/>
        <v>1</v>
      </c>
      <c r="Y231" s="10" t="str">
        <f t="shared" si="33"/>
        <v>E</v>
      </c>
      <c r="Z231" s="44" t="s">
        <v>1048</v>
      </c>
      <c r="AA231" s="13" t="s">
        <v>1057</v>
      </c>
    </row>
    <row r="232" spans="1:27" ht="60" x14ac:dyDescent="0.25">
      <c r="A232" s="13">
        <v>231</v>
      </c>
      <c r="B232" s="28" t="s">
        <v>692</v>
      </c>
      <c r="C232" s="30" t="s">
        <v>20</v>
      </c>
      <c r="D232" s="30" t="s">
        <v>693</v>
      </c>
      <c r="E232" s="30">
        <v>0</v>
      </c>
      <c r="F232" s="30">
        <v>9.68</v>
      </c>
      <c r="G232" s="30">
        <v>2.2000000000000002</v>
      </c>
      <c r="H232" s="28"/>
      <c r="I232" s="28" t="s">
        <v>870</v>
      </c>
      <c r="J232" s="28" t="s">
        <v>19</v>
      </c>
      <c r="K232" s="13" t="s">
        <v>21</v>
      </c>
      <c r="L232" s="28">
        <v>9402117074</v>
      </c>
      <c r="M232" s="28" t="s">
        <v>973</v>
      </c>
      <c r="N232" s="13" t="s">
        <v>23</v>
      </c>
      <c r="O232" s="13" t="s">
        <v>24</v>
      </c>
      <c r="P232" s="28"/>
      <c r="Q232" s="28"/>
      <c r="R232" s="28"/>
      <c r="S232" s="28"/>
      <c r="T232" s="16">
        <f t="shared" si="28"/>
        <v>29</v>
      </c>
      <c r="U232" s="10">
        <f t="shared" si="29"/>
        <v>96.8</v>
      </c>
      <c r="V232" s="10">
        <f t="shared" si="31"/>
        <v>1</v>
      </c>
      <c r="W232" s="10">
        <f t="shared" si="32"/>
        <v>1</v>
      </c>
      <c r="X232" s="10">
        <f t="shared" si="30"/>
        <v>1</v>
      </c>
      <c r="Y232" s="10" t="str">
        <f t="shared" si="33"/>
        <v>E</v>
      </c>
      <c r="Z232" s="44" t="s">
        <v>1048</v>
      </c>
      <c r="AA232" s="13" t="s">
        <v>1057</v>
      </c>
    </row>
    <row r="233" spans="1:27" x14ac:dyDescent="0.25">
      <c r="A233" s="13">
        <v>232</v>
      </c>
      <c r="B233" s="28" t="s">
        <v>694</v>
      </c>
      <c r="C233" s="30" t="s">
        <v>36</v>
      </c>
      <c r="D233" s="30" t="s">
        <v>695</v>
      </c>
      <c r="E233" s="30">
        <v>73.89</v>
      </c>
      <c r="F233" s="30">
        <v>0</v>
      </c>
      <c r="G233" s="30">
        <v>11.2</v>
      </c>
      <c r="H233" s="28"/>
      <c r="I233" s="29">
        <v>31417</v>
      </c>
      <c r="J233" s="28" t="s">
        <v>40</v>
      </c>
      <c r="K233" s="13" t="s">
        <v>21</v>
      </c>
      <c r="L233" s="28">
        <v>9891553939</v>
      </c>
      <c r="M233" s="28" t="s">
        <v>974</v>
      </c>
      <c r="N233" s="13" t="s">
        <v>23</v>
      </c>
      <c r="O233" s="13" t="s">
        <v>24</v>
      </c>
      <c r="P233" s="28"/>
      <c r="Q233" s="28"/>
      <c r="R233" s="28"/>
      <c r="S233" s="28"/>
      <c r="T233" s="16">
        <f t="shared" si="28"/>
        <v>35</v>
      </c>
      <c r="U233" s="10">
        <f t="shared" si="29"/>
        <v>73.89</v>
      </c>
      <c r="V233" s="10">
        <f t="shared" si="31"/>
        <v>1</v>
      </c>
      <c r="W233" s="10">
        <f t="shared" si="32"/>
        <v>1</v>
      </c>
      <c r="X233" s="10">
        <f t="shared" si="30"/>
        <v>1</v>
      </c>
      <c r="Y233" s="10" t="str">
        <f t="shared" si="33"/>
        <v>E</v>
      </c>
      <c r="Z233" s="44" t="str">
        <f t="shared" ref="Z233:Z294" si="34">IF(Y233="E","ELIGIBLE","NOT ELIGIBLE")</f>
        <v>ELIGIBLE</v>
      </c>
      <c r="AA233" s="50"/>
    </row>
    <row r="234" spans="1:27" x14ac:dyDescent="0.25">
      <c r="A234" s="13">
        <v>233</v>
      </c>
      <c r="B234" s="28" t="s">
        <v>696</v>
      </c>
      <c r="C234" s="30" t="s">
        <v>36</v>
      </c>
      <c r="D234" s="30" t="s">
        <v>697</v>
      </c>
      <c r="E234" s="30">
        <v>72.5</v>
      </c>
      <c r="F234" s="30">
        <v>0</v>
      </c>
      <c r="G234" s="30">
        <v>2.2000000000000002</v>
      </c>
      <c r="H234" s="28"/>
      <c r="I234" s="28" t="s">
        <v>871</v>
      </c>
      <c r="J234" s="28" t="s">
        <v>19</v>
      </c>
      <c r="K234" s="13" t="s">
        <v>21</v>
      </c>
      <c r="L234" s="28">
        <v>8787286601</v>
      </c>
      <c r="M234" s="28" t="s">
        <v>975</v>
      </c>
      <c r="N234" s="13" t="s">
        <v>23</v>
      </c>
      <c r="O234" s="13" t="s">
        <v>24</v>
      </c>
      <c r="P234" s="28"/>
      <c r="Q234" s="28"/>
      <c r="R234" s="28"/>
      <c r="S234" s="28"/>
      <c r="T234" s="16">
        <f t="shared" si="28"/>
        <v>32</v>
      </c>
      <c r="U234" s="10">
        <f t="shared" si="29"/>
        <v>72.5</v>
      </c>
      <c r="V234" s="10">
        <f t="shared" si="31"/>
        <v>1</v>
      </c>
      <c r="W234" s="10">
        <f t="shared" si="32"/>
        <v>1</v>
      </c>
      <c r="X234" s="10">
        <f t="shared" si="30"/>
        <v>1</v>
      </c>
      <c r="Y234" s="10" t="str">
        <f t="shared" si="33"/>
        <v>E</v>
      </c>
      <c r="Z234" s="44" t="str">
        <f t="shared" si="34"/>
        <v>ELIGIBLE</v>
      </c>
      <c r="AA234" s="50"/>
    </row>
    <row r="235" spans="1:27" x14ac:dyDescent="0.25">
      <c r="A235" s="13">
        <v>234</v>
      </c>
      <c r="B235" s="28" t="s">
        <v>698</v>
      </c>
      <c r="C235" s="30" t="s">
        <v>36</v>
      </c>
      <c r="D235" s="30" t="s">
        <v>699</v>
      </c>
      <c r="E235" s="30">
        <v>0</v>
      </c>
      <c r="F235" s="30">
        <v>0</v>
      </c>
      <c r="G235" s="30" t="s">
        <v>833</v>
      </c>
      <c r="H235" s="28"/>
      <c r="I235" s="28" t="s">
        <v>872</v>
      </c>
      <c r="J235" s="28" t="s">
        <v>19</v>
      </c>
      <c r="K235" s="13" t="s">
        <v>21</v>
      </c>
      <c r="L235" s="28">
        <v>9163824469</v>
      </c>
      <c r="M235" s="28" t="s">
        <v>976</v>
      </c>
      <c r="N235" s="13" t="s">
        <v>23</v>
      </c>
      <c r="O235" s="13" t="s">
        <v>24</v>
      </c>
      <c r="P235" s="28"/>
      <c r="Q235" s="28"/>
      <c r="R235" s="28"/>
      <c r="S235" s="28"/>
      <c r="T235" s="16">
        <f t="shared" si="28"/>
        <v>34</v>
      </c>
      <c r="U235" s="10">
        <f t="shared" si="29"/>
        <v>0</v>
      </c>
      <c r="V235" s="10">
        <f t="shared" si="31"/>
        <v>1</v>
      </c>
      <c r="W235" s="10">
        <f t="shared" si="32"/>
        <v>0</v>
      </c>
      <c r="X235" s="10">
        <f t="shared" si="30"/>
        <v>1</v>
      </c>
      <c r="Y235" s="10" t="str">
        <f t="shared" si="33"/>
        <v>E</v>
      </c>
      <c r="Z235" s="44" t="str">
        <f t="shared" si="34"/>
        <v>ELIGIBLE</v>
      </c>
      <c r="AA235" s="50"/>
    </row>
    <row r="236" spans="1:27" ht="60" x14ac:dyDescent="0.25">
      <c r="A236" s="13">
        <v>235</v>
      </c>
      <c r="B236" s="28" t="s">
        <v>700</v>
      </c>
      <c r="C236" s="30" t="s">
        <v>20</v>
      </c>
      <c r="D236" s="30" t="s">
        <v>701</v>
      </c>
      <c r="E236" s="30">
        <v>67.19</v>
      </c>
      <c r="F236" s="30">
        <v>0</v>
      </c>
      <c r="G236" s="30">
        <v>0.7</v>
      </c>
      <c r="H236" s="28"/>
      <c r="I236" s="28" t="s">
        <v>873</v>
      </c>
      <c r="J236" s="28" t="s">
        <v>19</v>
      </c>
      <c r="K236" s="13" t="s">
        <v>21</v>
      </c>
      <c r="L236" s="28">
        <v>9795969669</v>
      </c>
      <c r="M236" s="28" t="s">
        <v>977</v>
      </c>
      <c r="N236" s="13" t="s">
        <v>23</v>
      </c>
      <c r="O236" s="13" t="s">
        <v>24</v>
      </c>
      <c r="P236" s="28"/>
      <c r="Q236" s="28"/>
      <c r="R236" s="28"/>
      <c r="S236" s="28"/>
      <c r="T236" s="16">
        <f t="shared" si="28"/>
        <v>30</v>
      </c>
      <c r="U236" s="10">
        <f>IF(E236=0,#REF!,(E236*10))</f>
        <v>671.9</v>
      </c>
      <c r="V236" s="10">
        <f t="shared" si="31"/>
        <v>1</v>
      </c>
      <c r="W236" s="10">
        <f t="shared" si="32"/>
        <v>1</v>
      </c>
      <c r="X236" s="10">
        <f t="shared" si="30"/>
        <v>0</v>
      </c>
      <c r="Y236" s="10" t="str">
        <f t="shared" si="33"/>
        <v>E</v>
      </c>
      <c r="Z236" s="44" t="s">
        <v>1048</v>
      </c>
      <c r="AA236" s="13" t="s">
        <v>1057</v>
      </c>
    </row>
    <row r="237" spans="1:27" x14ac:dyDescent="0.25">
      <c r="A237" s="13">
        <v>236</v>
      </c>
      <c r="B237" s="28" t="s">
        <v>702</v>
      </c>
      <c r="C237" s="30" t="s">
        <v>36</v>
      </c>
      <c r="D237" s="30" t="s">
        <v>703</v>
      </c>
      <c r="E237" s="30">
        <v>0</v>
      </c>
      <c r="F237" s="30">
        <v>7.88</v>
      </c>
      <c r="G237" s="30">
        <v>1.6</v>
      </c>
      <c r="H237" s="28"/>
      <c r="I237" s="29">
        <v>33513</v>
      </c>
      <c r="J237" s="28" t="s">
        <v>19</v>
      </c>
      <c r="K237" s="13" t="s">
        <v>21</v>
      </c>
      <c r="L237" s="28">
        <v>9402330765</v>
      </c>
      <c r="M237" s="28" t="s">
        <v>978</v>
      </c>
      <c r="N237" s="13" t="s">
        <v>23</v>
      </c>
      <c r="O237" s="13" t="s">
        <v>24</v>
      </c>
      <c r="P237" s="28"/>
      <c r="Q237" s="28"/>
      <c r="R237" s="28"/>
      <c r="S237" s="28"/>
      <c r="T237" s="16">
        <f t="shared" si="28"/>
        <v>29</v>
      </c>
      <c r="U237" s="10">
        <f>IF(F237=0,E237,(F237*10))</f>
        <v>78.8</v>
      </c>
      <c r="V237" s="10">
        <f t="shared" si="31"/>
        <v>1</v>
      </c>
      <c r="W237" s="10">
        <f t="shared" si="32"/>
        <v>1</v>
      </c>
      <c r="X237" s="10">
        <f t="shared" si="30"/>
        <v>0</v>
      </c>
      <c r="Y237" s="10" t="str">
        <f t="shared" si="33"/>
        <v>E</v>
      </c>
      <c r="Z237" s="44" t="str">
        <f t="shared" si="34"/>
        <v>ELIGIBLE</v>
      </c>
      <c r="AA237" s="50"/>
    </row>
    <row r="238" spans="1:27" ht="60" x14ac:dyDescent="0.25">
      <c r="A238" s="13">
        <v>237</v>
      </c>
      <c r="B238" s="28" t="s">
        <v>704</v>
      </c>
      <c r="C238" s="30" t="s">
        <v>20</v>
      </c>
      <c r="D238" s="30" t="s">
        <v>705</v>
      </c>
      <c r="E238" s="30">
        <v>0</v>
      </c>
      <c r="F238" s="30">
        <v>7.73</v>
      </c>
      <c r="G238" s="30">
        <v>1.1200000000000001</v>
      </c>
      <c r="H238" s="28"/>
      <c r="I238" s="28" t="s">
        <v>874</v>
      </c>
      <c r="J238" s="28" t="s">
        <v>19</v>
      </c>
      <c r="K238" s="13" t="s">
        <v>21</v>
      </c>
      <c r="L238" s="28">
        <v>9437339958</v>
      </c>
      <c r="M238" s="28" t="s">
        <v>979</v>
      </c>
      <c r="N238" s="13" t="s">
        <v>23</v>
      </c>
      <c r="O238" s="13" t="s">
        <v>24</v>
      </c>
      <c r="P238" s="28"/>
      <c r="Q238" s="28"/>
      <c r="R238" s="28"/>
      <c r="S238" s="28"/>
      <c r="T238" s="16">
        <f t="shared" si="28"/>
        <v>32</v>
      </c>
      <c r="U238" s="10">
        <f>IF(F238=0,E238,(F238*10))</f>
        <v>77.300000000000011</v>
      </c>
      <c r="V238" s="10">
        <f t="shared" si="31"/>
        <v>1</v>
      </c>
      <c r="W238" s="10">
        <f t="shared" si="32"/>
        <v>1</v>
      </c>
      <c r="X238" s="10">
        <f t="shared" si="30"/>
        <v>0</v>
      </c>
      <c r="Y238" s="10" t="str">
        <f t="shared" si="33"/>
        <v>E</v>
      </c>
      <c r="Z238" s="44" t="s">
        <v>1048</v>
      </c>
      <c r="AA238" s="13" t="s">
        <v>1057</v>
      </c>
    </row>
    <row r="239" spans="1:27" ht="60" x14ac:dyDescent="0.25">
      <c r="A239" s="13">
        <v>238</v>
      </c>
      <c r="B239" s="28" t="s">
        <v>706</v>
      </c>
      <c r="C239" s="30" t="s">
        <v>29</v>
      </c>
      <c r="D239" s="30" t="s">
        <v>707</v>
      </c>
      <c r="E239" s="30">
        <v>62.39</v>
      </c>
      <c r="F239" s="31">
        <v>0</v>
      </c>
      <c r="G239" s="30">
        <v>15.9</v>
      </c>
      <c r="H239" s="28"/>
      <c r="I239" s="29">
        <v>28922</v>
      </c>
      <c r="J239" s="28" t="s">
        <v>19</v>
      </c>
      <c r="K239" s="13" t="s">
        <v>21</v>
      </c>
      <c r="L239" s="28">
        <v>9862715646</v>
      </c>
      <c r="M239" s="28" t="s">
        <v>980</v>
      </c>
      <c r="N239" s="13" t="s">
        <v>23</v>
      </c>
      <c r="O239" s="13" t="s">
        <v>24</v>
      </c>
      <c r="P239" s="28"/>
      <c r="Q239" s="28"/>
      <c r="R239" s="28"/>
      <c r="S239" s="28"/>
      <c r="T239" s="16">
        <f t="shared" si="28"/>
        <v>42</v>
      </c>
      <c r="U239" s="10">
        <f>IF(E239=0,#REF!,(E239*10))</f>
        <v>623.9</v>
      </c>
      <c r="V239" s="10">
        <f t="shared" si="31"/>
        <v>0</v>
      </c>
      <c r="W239" s="10">
        <f t="shared" si="32"/>
        <v>1</v>
      </c>
      <c r="X239" s="10">
        <f t="shared" si="30"/>
        <v>1</v>
      </c>
      <c r="Y239" s="10" t="str">
        <f t="shared" si="33"/>
        <v>NE</v>
      </c>
      <c r="Z239" s="44" t="s">
        <v>1048</v>
      </c>
      <c r="AA239" s="13" t="s">
        <v>1057</v>
      </c>
    </row>
    <row r="240" spans="1:27" x14ac:dyDescent="0.25">
      <c r="A240" s="13">
        <v>239</v>
      </c>
      <c r="B240" s="28" t="s">
        <v>708</v>
      </c>
      <c r="C240" s="30" t="s">
        <v>36</v>
      </c>
      <c r="D240" s="30" t="s">
        <v>709</v>
      </c>
      <c r="E240" s="30">
        <v>0</v>
      </c>
      <c r="F240" s="30">
        <v>6.32</v>
      </c>
      <c r="G240" s="30" t="s">
        <v>833</v>
      </c>
      <c r="H240" s="28"/>
      <c r="I240" s="29">
        <v>32934</v>
      </c>
      <c r="J240" s="28" t="s">
        <v>19</v>
      </c>
      <c r="K240" s="13" t="s">
        <v>21</v>
      </c>
      <c r="L240" s="28">
        <v>8794440469</v>
      </c>
      <c r="M240" s="28" t="s">
        <v>981</v>
      </c>
      <c r="N240" s="13" t="s">
        <v>23</v>
      </c>
      <c r="O240" s="13" t="s">
        <v>24</v>
      </c>
      <c r="P240" s="28"/>
      <c r="Q240" s="28"/>
      <c r="R240" s="28"/>
      <c r="S240" s="28"/>
      <c r="T240" s="16">
        <f t="shared" si="28"/>
        <v>31</v>
      </c>
      <c r="U240" s="10">
        <f>IF(F240=0,E240,(F240*10))</f>
        <v>63.2</v>
      </c>
      <c r="V240" s="10">
        <f t="shared" si="31"/>
        <v>1</v>
      </c>
      <c r="W240" s="10">
        <f t="shared" si="32"/>
        <v>1</v>
      </c>
      <c r="X240" s="10">
        <f t="shared" si="30"/>
        <v>1</v>
      </c>
      <c r="Y240" s="10" t="str">
        <f t="shared" si="33"/>
        <v>E</v>
      </c>
      <c r="Z240" s="44" t="str">
        <f t="shared" si="34"/>
        <v>ELIGIBLE</v>
      </c>
      <c r="AA240" s="50"/>
    </row>
    <row r="241" spans="1:27" x14ac:dyDescent="0.25">
      <c r="A241" s="13">
        <v>240</v>
      </c>
      <c r="B241" s="28" t="s">
        <v>710</v>
      </c>
      <c r="C241" s="30" t="s">
        <v>36</v>
      </c>
      <c r="D241" s="30" t="s">
        <v>711</v>
      </c>
      <c r="E241" s="30">
        <v>62.75</v>
      </c>
      <c r="F241" s="31">
        <v>0</v>
      </c>
      <c r="G241" s="30">
        <v>0.7</v>
      </c>
      <c r="H241" s="28"/>
      <c r="I241" s="29">
        <v>34029</v>
      </c>
      <c r="J241" s="28" t="s">
        <v>19</v>
      </c>
      <c r="K241" s="13" t="s">
        <v>21</v>
      </c>
      <c r="L241" s="28">
        <v>9436310040</v>
      </c>
      <c r="M241" s="28" t="s">
        <v>982</v>
      </c>
      <c r="N241" s="13" t="s">
        <v>23</v>
      </c>
      <c r="O241" s="13" t="s">
        <v>24</v>
      </c>
      <c r="P241" s="28"/>
      <c r="Q241" s="28"/>
      <c r="R241" s="28"/>
      <c r="S241" s="28"/>
      <c r="T241" s="16">
        <f t="shared" si="28"/>
        <v>28</v>
      </c>
      <c r="U241" s="10">
        <f>IF(E241=0,#REF!,(E241*10))</f>
        <v>627.5</v>
      </c>
      <c r="V241" s="10">
        <f t="shared" si="31"/>
        <v>1</v>
      </c>
      <c r="W241" s="10">
        <f t="shared" si="32"/>
        <v>1</v>
      </c>
      <c r="X241" s="10">
        <f t="shared" si="30"/>
        <v>0</v>
      </c>
      <c r="Y241" s="10" t="str">
        <f t="shared" si="33"/>
        <v>E</v>
      </c>
      <c r="Z241" s="44" t="str">
        <f t="shared" si="34"/>
        <v>ELIGIBLE</v>
      </c>
      <c r="AA241" s="50"/>
    </row>
    <row r="242" spans="1:27" ht="60" x14ac:dyDescent="0.25">
      <c r="A242" s="13">
        <v>241</v>
      </c>
      <c r="B242" s="28" t="s">
        <v>712</v>
      </c>
      <c r="C242" s="30" t="s">
        <v>20</v>
      </c>
      <c r="D242" s="30" t="s">
        <v>713</v>
      </c>
      <c r="E242" s="30">
        <v>0</v>
      </c>
      <c r="F242" s="30">
        <v>8.2899999999999991</v>
      </c>
      <c r="G242" s="30">
        <v>1</v>
      </c>
      <c r="H242" s="28"/>
      <c r="I242" s="28" t="s">
        <v>875</v>
      </c>
      <c r="J242" s="28" t="s">
        <v>19</v>
      </c>
      <c r="K242" s="13" t="s">
        <v>21</v>
      </c>
      <c r="L242" s="28">
        <v>9954715867</v>
      </c>
      <c r="M242" s="28" t="s">
        <v>983</v>
      </c>
      <c r="N242" s="13" t="s">
        <v>23</v>
      </c>
      <c r="O242" s="13" t="s">
        <v>24</v>
      </c>
      <c r="P242" s="28"/>
      <c r="Q242" s="28"/>
      <c r="R242" s="28"/>
      <c r="S242" s="28"/>
      <c r="T242" s="16">
        <f t="shared" si="28"/>
        <v>32</v>
      </c>
      <c r="U242" s="10">
        <f t="shared" ref="U242:U273" si="35">IF(F242=0,E242,(F242*10))</f>
        <v>82.899999999999991</v>
      </c>
      <c r="V242" s="10">
        <f t="shared" si="31"/>
        <v>1</v>
      </c>
      <c r="W242" s="10">
        <f t="shared" si="32"/>
        <v>1</v>
      </c>
      <c r="X242" s="10">
        <f t="shared" si="30"/>
        <v>0</v>
      </c>
      <c r="Y242" s="10" t="str">
        <f t="shared" si="33"/>
        <v>E</v>
      </c>
      <c r="Z242" s="44" t="s">
        <v>1048</v>
      </c>
      <c r="AA242" s="13" t="s">
        <v>1057</v>
      </c>
    </row>
    <row r="243" spans="1:27" x14ac:dyDescent="0.25">
      <c r="A243" s="13">
        <v>242</v>
      </c>
      <c r="B243" s="28" t="s">
        <v>714</v>
      </c>
      <c r="C243" s="30" t="s">
        <v>36</v>
      </c>
      <c r="D243" s="30" t="s">
        <v>715</v>
      </c>
      <c r="E243" s="30">
        <v>0</v>
      </c>
      <c r="F243" s="30">
        <v>7.04</v>
      </c>
      <c r="G243" s="30">
        <v>7.2</v>
      </c>
      <c r="H243" s="28"/>
      <c r="I243" s="28" t="s">
        <v>876</v>
      </c>
      <c r="J243" s="28" t="s">
        <v>19</v>
      </c>
      <c r="K243" s="13" t="s">
        <v>21</v>
      </c>
      <c r="L243" s="28">
        <v>9052400740</v>
      </c>
      <c r="M243" s="28" t="s">
        <v>984</v>
      </c>
      <c r="N243" s="13" t="s">
        <v>23</v>
      </c>
      <c r="O243" s="13" t="s">
        <v>24</v>
      </c>
      <c r="P243" s="28"/>
      <c r="Q243" s="28"/>
      <c r="R243" s="28"/>
      <c r="S243" s="28"/>
      <c r="T243" s="16">
        <f t="shared" si="28"/>
        <v>34</v>
      </c>
      <c r="U243" s="10">
        <f t="shared" si="35"/>
        <v>70.400000000000006</v>
      </c>
      <c r="V243" s="10">
        <f t="shared" si="31"/>
        <v>1</v>
      </c>
      <c r="W243" s="10">
        <f t="shared" si="32"/>
        <v>1</v>
      </c>
      <c r="X243" s="10">
        <f t="shared" si="30"/>
        <v>1</v>
      </c>
      <c r="Y243" s="10" t="str">
        <f t="shared" si="33"/>
        <v>E</v>
      </c>
      <c r="Z243" s="44" t="str">
        <f t="shared" si="34"/>
        <v>ELIGIBLE</v>
      </c>
      <c r="AA243" s="50"/>
    </row>
    <row r="244" spans="1:27" ht="60" x14ac:dyDescent="0.25">
      <c r="A244" s="13">
        <v>243</v>
      </c>
      <c r="B244" s="28" t="s">
        <v>716</v>
      </c>
      <c r="C244" s="30" t="s">
        <v>20</v>
      </c>
      <c r="D244" s="30" t="s">
        <v>717</v>
      </c>
      <c r="E244" s="30">
        <v>0</v>
      </c>
      <c r="F244" s="30">
        <v>5.93</v>
      </c>
      <c r="G244" s="30">
        <v>4.8</v>
      </c>
      <c r="H244" s="28"/>
      <c r="I244" s="29">
        <v>31878</v>
      </c>
      <c r="J244" s="28" t="s">
        <v>19</v>
      </c>
      <c r="K244" s="13" t="s">
        <v>21</v>
      </c>
      <c r="L244" s="28">
        <v>8588089667</v>
      </c>
      <c r="M244" s="28" t="s">
        <v>985</v>
      </c>
      <c r="N244" s="13" t="s">
        <v>23</v>
      </c>
      <c r="O244" s="13" t="s">
        <v>24</v>
      </c>
      <c r="P244" s="28"/>
      <c r="Q244" s="28"/>
      <c r="R244" s="28"/>
      <c r="S244" s="28"/>
      <c r="T244" s="16">
        <f t="shared" si="28"/>
        <v>34</v>
      </c>
      <c r="U244" s="10">
        <f t="shared" si="35"/>
        <v>59.3</v>
      </c>
      <c r="V244" s="10">
        <f t="shared" si="31"/>
        <v>1</v>
      </c>
      <c r="W244" s="10">
        <f t="shared" si="32"/>
        <v>1</v>
      </c>
      <c r="X244" s="10">
        <f t="shared" si="30"/>
        <v>1</v>
      </c>
      <c r="Y244" s="10" t="str">
        <f t="shared" si="33"/>
        <v>E</v>
      </c>
      <c r="Z244" s="44" t="s">
        <v>1048</v>
      </c>
      <c r="AA244" s="13" t="s">
        <v>1057</v>
      </c>
    </row>
    <row r="245" spans="1:27" ht="60" x14ac:dyDescent="0.25">
      <c r="A245" s="13">
        <v>244</v>
      </c>
      <c r="B245" s="28" t="s">
        <v>718</v>
      </c>
      <c r="C245" s="30" t="s">
        <v>29</v>
      </c>
      <c r="D245" s="30" t="s">
        <v>719</v>
      </c>
      <c r="E245" s="30">
        <v>78.42</v>
      </c>
      <c r="F245" s="30">
        <v>0</v>
      </c>
      <c r="G245" s="30" t="s">
        <v>833</v>
      </c>
      <c r="H245" s="28"/>
      <c r="I245" s="28" t="s">
        <v>877</v>
      </c>
      <c r="J245" s="28" t="s">
        <v>40</v>
      </c>
      <c r="K245" s="13" t="s">
        <v>21</v>
      </c>
      <c r="L245" s="28">
        <v>9089700886</v>
      </c>
      <c r="M245" s="28" t="s">
        <v>986</v>
      </c>
      <c r="N245" s="13" t="s">
        <v>23</v>
      </c>
      <c r="O245" s="13" t="s">
        <v>24</v>
      </c>
      <c r="P245" s="28"/>
      <c r="Q245" s="28"/>
      <c r="R245" s="28"/>
      <c r="S245" s="28"/>
      <c r="T245" s="16">
        <f t="shared" si="28"/>
        <v>29</v>
      </c>
      <c r="U245" s="10">
        <f t="shared" si="35"/>
        <v>78.42</v>
      </c>
      <c r="V245" s="10">
        <f t="shared" si="31"/>
        <v>1</v>
      </c>
      <c r="W245" s="10">
        <f t="shared" si="32"/>
        <v>1</v>
      </c>
      <c r="X245" s="10">
        <f t="shared" si="30"/>
        <v>1</v>
      </c>
      <c r="Y245" s="10" t="str">
        <f t="shared" si="33"/>
        <v>E</v>
      </c>
      <c r="Z245" s="44" t="s">
        <v>1048</v>
      </c>
      <c r="AA245" s="13" t="s">
        <v>1057</v>
      </c>
    </row>
    <row r="246" spans="1:27" x14ac:dyDescent="0.25">
      <c r="A246" s="13">
        <v>245</v>
      </c>
      <c r="B246" s="28" t="s">
        <v>720</v>
      </c>
      <c r="C246" s="30" t="s">
        <v>36</v>
      </c>
      <c r="D246" s="30" t="s">
        <v>721</v>
      </c>
      <c r="E246" s="30">
        <v>65.45</v>
      </c>
      <c r="F246" s="30">
        <v>0</v>
      </c>
      <c r="G246" s="30">
        <v>9.9</v>
      </c>
      <c r="H246" s="28"/>
      <c r="I246" s="29">
        <v>32154</v>
      </c>
      <c r="J246" s="28" t="s">
        <v>19</v>
      </c>
      <c r="K246" s="13" t="s">
        <v>21</v>
      </c>
      <c r="L246" s="28">
        <v>9923132694</v>
      </c>
      <c r="M246" s="28" t="s">
        <v>987</v>
      </c>
      <c r="N246" s="13" t="s">
        <v>23</v>
      </c>
      <c r="O246" s="13" t="s">
        <v>24</v>
      </c>
      <c r="P246" s="28"/>
      <c r="Q246" s="28"/>
      <c r="R246" s="28"/>
      <c r="S246" s="28"/>
      <c r="T246" s="16">
        <f t="shared" si="28"/>
        <v>33</v>
      </c>
      <c r="U246" s="10">
        <f t="shared" si="35"/>
        <v>65.45</v>
      </c>
      <c r="V246" s="10">
        <f t="shared" si="31"/>
        <v>1</v>
      </c>
      <c r="W246" s="10">
        <f t="shared" si="32"/>
        <v>1</v>
      </c>
      <c r="X246" s="10">
        <f t="shared" si="30"/>
        <v>1</v>
      </c>
      <c r="Y246" s="10" t="str">
        <f t="shared" si="33"/>
        <v>E</v>
      </c>
      <c r="Z246" s="44" t="str">
        <f t="shared" si="34"/>
        <v>ELIGIBLE</v>
      </c>
      <c r="AA246" s="50"/>
    </row>
    <row r="247" spans="1:27" ht="60" x14ac:dyDescent="0.25">
      <c r="A247" s="13">
        <v>246</v>
      </c>
      <c r="B247" s="28" t="s">
        <v>722</v>
      </c>
      <c r="C247" s="30" t="s">
        <v>36</v>
      </c>
      <c r="D247" s="30" t="s">
        <v>723</v>
      </c>
      <c r="E247" s="30">
        <v>0</v>
      </c>
      <c r="F247" s="30">
        <v>0</v>
      </c>
      <c r="G247" s="30" t="s">
        <v>833</v>
      </c>
      <c r="H247" s="28"/>
      <c r="I247" s="29">
        <v>30871</v>
      </c>
      <c r="J247" s="28" t="s">
        <v>19</v>
      </c>
      <c r="K247" s="13" t="s">
        <v>21</v>
      </c>
      <c r="L247" s="28">
        <v>9435626451</v>
      </c>
      <c r="M247" s="28" t="s">
        <v>988</v>
      </c>
      <c r="N247" s="13" t="s">
        <v>23</v>
      </c>
      <c r="O247" s="13" t="s">
        <v>24</v>
      </c>
      <c r="P247" s="28"/>
      <c r="Q247" s="28"/>
      <c r="R247" s="28"/>
      <c r="S247" s="28"/>
      <c r="T247" s="16">
        <f t="shared" si="28"/>
        <v>37</v>
      </c>
      <c r="U247" s="10">
        <f t="shared" si="35"/>
        <v>0</v>
      </c>
      <c r="V247" s="10">
        <f t="shared" si="31"/>
        <v>0</v>
      </c>
      <c r="W247" s="10">
        <f t="shared" si="32"/>
        <v>0</v>
      </c>
      <c r="X247" s="10">
        <f t="shared" si="30"/>
        <v>1</v>
      </c>
      <c r="Y247" s="10" t="str">
        <f t="shared" si="33"/>
        <v>NE</v>
      </c>
      <c r="Z247" s="32" t="s">
        <v>1050</v>
      </c>
      <c r="AA247" s="50" t="s">
        <v>1049</v>
      </c>
    </row>
    <row r="248" spans="1:27" ht="60" x14ac:dyDescent="0.25">
      <c r="A248" s="13">
        <v>247</v>
      </c>
      <c r="B248" s="28" t="s">
        <v>724</v>
      </c>
      <c r="C248" s="30" t="s">
        <v>20</v>
      </c>
      <c r="D248" s="30" t="s">
        <v>725</v>
      </c>
      <c r="E248" s="30">
        <v>66.67</v>
      </c>
      <c r="F248" s="30">
        <v>0</v>
      </c>
      <c r="G248" s="30">
        <v>9</v>
      </c>
      <c r="H248" s="28"/>
      <c r="I248" s="28" t="s">
        <v>878</v>
      </c>
      <c r="J248" s="28" t="s">
        <v>40</v>
      </c>
      <c r="K248" s="13" t="s">
        <v>21</v>
      </c>
      <c r="L248" s="28">
        <v>7017833509</v>
      </c>
      <c r="M248" s="28" t="s">
        <v>989</v>
      </c>
      <c r="N248" s="13" t="s">
        <v>23</v>
      </c>
      <c r="O248" s="13" t="s">
        <v>24</v>
      </c>
      <c r="P248" s="28"/>
      <c r="Q248" s="28"/>
      <c r="R248" s="28"/>
      <c r="S248" s="28"/>
      <c r="T248" s="16">
        <f t="shared" si="28"/>
        <v>33</v>
      </c>
      <c r="U248" s="10">
        <f t="shared" si="35"/>
        <v>66.67</v>
      </c>
      <c r="V248" s="10">
        <f t="shared" si="31"/>
        <v>1</v>
      </c>
      <c r="W248" s="10">
        <f t="shared" si="32"/>
        <v>1</v>
      </c>
      <c r="X248" s="10">
        <f t="shared" si="30"/>
        <v>1</v>
      </c>
      <c r="Y248" s="10" t="str">
        <f t="shared" si="33"/>
        <v>E</v>
      </c>
      <c r="Z248" s="44" t="s">
        <v>1048</v>
      </c>
      <c r="AA248" s="13" t="s">
        <v>1057</v>
      </c>
    </row>
    <row r="249" spans="1:27" ht="60" x14ac:dyDescent="0.25">
      <c r="A249" s="13">
        <v>248</v>
      </c>
      <c r="B249" s="28" t="s">
        <v>726</v>
      </c>
      <c r="C249" s="30" t="s">
        <v>20</v>
      </c>
      <c r="D249" s="30" t="s">
        <v>727</v>
      </c>
      <c r="E249" s="30">
        <v>0</v>
      </c>
      <c r="F249" s="30">
        <v>8.4700000000000006</v>
      </c>
      <c r="G249" s="30">
        <v>5.5</v>
      </c>
      <c r="H249" s="28"/>
      <c r="I249" s="28" t="s">
        <v>879</v>
      </c>
      <c r="J249" s="28" t="s">
        <v>40</v>
      </c>
      <c r="K249" s="13" t="s">
        <v>21</v>
      </c>
      <c r="L249" s="28">
        <v>8259950297</v>
      </c>
      <c r="M249" s="28" t="s">
        <v>990</v>
      </c>
      <c r="N249" s="13" t="s">
        <v>23</v>
      </c>
      <c r="O249" s="13" t="s">
        <v>24</v>
      </c>
      <c r="P249" s="28"/>
      <c r="Q249" s="28"/>
      <c r="R249" s="28"/>
      <c r="S249" s="28"/>
      <c r="T249" s="16">
        <f t="shared" si="28"/>
        <v>32</v>
      </c>
      <c r="U249" s="10">
        <f t="shared" si="35"/>
        <v>84.7</v>
      </c>
      <c r="V249" s="10">
        <f t="shared" si="31"/>
        <v>1</v>
      </c>
      <c r="W249" s="10">
        <f t="shared" si="32"/>
        <v>1</v>
      </c>
      <c r="X249" s="10">
        <f t="shared" si="30"/>
        <v>1</v>
      </c>
      <c r="Y249" s="10" t="str">
        <f t="shared" si="33"/>
        <v>E</v>
      </c>
      <c r="Z249" s="44" t="s">
        <v>1048</v>
      </c>
      <c r="AA249" s="13" t="s">
        <v>1057</v>
      </c>
    </row>
    <row r="250" spans="1:27" ht="60" x14ac:dyDescent="0.25">
      <c r="A250" s="13">
        <v>249</v>
      </c>
      <c r="B250" s="28" t="s">
        <v>728</v>
      </c>
      <c r="C250" s="30" t="s">
        <v>20</v>
      </c>
      <c r="D250" s="30" t="s">
        <v>729</v>
      </c>
      <c r="E250" s="30">
        <v>0</v>
      </c>
      <c r="F250" s="30">
        <v>8.67</v>
      </c>
      <c r="G250" s="30">
        <v>9.1999999999999993</v>
      </c>
      <c r="H250" s="28"/>
      <c r="I250" s="29">
        <v>31930</v>
      </c>
      <c r="J250" s="28" t="s">
        <v>19</v>
      </c>
      <c r="K250" s="13" t="s">
        <v>21</v>
      </c>
      <c r="L250" s="28">
        <v>9776432644</v>
      </c>
      <c r="M250" s="28" t="s">
        <v>991</v>
      </c>
      <c r="N250" s="13" t="s">
        <v>23</v>
      </c>
      <c r="O250" s="13" t="s">
        <v>24</v>
      </c>
      <c r="P250" s="28"/>
      <c r="Q250" s="28"/>
      <c r="R250" s="28"/>
      <c r="S250" s="28"/>
      <c r="T250" s="16">
        <f t="shared" si="28"/>
        <v>34</v>
      </c>
      <c r="U250" s="10">
        <f t="shared" si="35"/>
        <v>86.7</v>
      </c>
      <c r="V250" s="10">
        <f t="shared" si="31"/>
        <v>1</v>
      </c>
      <c r="W250" s="10">
        <f t="shared" si="32"/>
        <v>1</v>
      </c>
      <c r="X250" s="10">
        <f t="shared" si="30"/>
        <v>1</v>
      </c>
      <c r="Y250" s="10" t="str">
        <f t="shared" si="33"/>
        <v>E</v>
      </c>
      <c r="Z250" s="44" t="s">
        <v>1048</v>
      </c>
      <c r="AA250" s="13" t="s">
        <v>1057</v>
      </c>
    </row>
    <row r="251" spans="1:27" ht="60" x14ac:dyDescent="0.25">
      <c r="A251" s="13">
        <v>250</v>
      </c>
      <c r="B251" s="28" t="s">
        <v>730</v>
      </c>
      <c r="C251" s="30" t="s">
        <v>29</v>
      </c>
      <c r="D251" s="30" t="s">
        <v>731</v>
      </c>
      <c r="E251" s="30">
        <v>0</v>
      </c>
      <c r="F251" s="30">
        <v>7.5</v>
      </c>
      <c r="G251" s="30">
        <v>3.4</v>
      </c>
      <c r="H251" s="28"/>
      <c r="I251" s="29">
        <v>28890</v>
      </c>
      <c r="J251" s="28" t="s">
        <v>19</v>
      </c>
      <c r="K251" s="13" t="s">
        <v>21</v>
      </c>
      <c r="L251" s="28">
        <v>8919264094</v>
      </c>
      <c r="M251" s="28" t="s">
        <v>992</v>
      </c>
      <c r="N251" s="13" t="s">
        <v>23</v>
      </c>
      <c r="O251" s="13" t="s">
        <v>24</v>
      </c>
      <c r="P251" s="28"/>
      <c r="Q251" s="28"/>
      <c r="R251" s="28"/>
      <c r="S251" s="28"/>
      <c r="T251" s="16">
        <f t="shared" si="28"/>
        <v>42</v>
      </c>
      <c r="U251" s="10">
        <f t="shared" si="35"/>
        <v>75</v>
      </c>
      <c r="V251" s="10">
        <f t="shared" si="31"/>
        <v>0</v>
      </c>
      <c r="W251" s="10">
        <f t="shared" si="32"/>
        <v>1</v>
      </c>
      <c r="X251" s="10">
        <f t="shared" si="30"/>
        <v>1</v>
      </c>
      <c r="Y251" s="10" t="str">
        <f t="shared" si="33"/>
        <v>NE</v>
      </c>
      <c r="Z251" s="44" t="s">
        <v>1048</v>
      </c>
      <c r="AA251" s="13" t="s">
        <v>1057</v>
      </c>
    </row>
    <row r="252" spans="1:27" x14ac:dyDescent="0.25">
      <c r="A252" s="13">
        <v>251</v>
      </c>
      <c r="B252" s="28" t="s">
        <v>732</v>
      </c>
      <c r="C252" s="30" t="s">
        <v>36</v>
      </c>
      <c r="D252" s="30" t="s">
        <v>733</v>
      </c>
      <c r="E252" s="30">
        <v>0</v>
      </c>
      <c r="F252" s="30">
        <v>6.96</v>
      </c>
      <c r="G252" s="30">
        <v>2.1</v>
      </c>
      <c r="H252" s="28"/>
      <c r="I252" s="29">
        <v>34431</v>
      </c>
      <c r="J252" s="28" t="s">
        <v>19</v>
      </c>
      <c r="K252" s="13" t="s">
        <v>21</v>
      </c>
      <c r="L252" s="28">
        <v>8898276123</v>
      </c>
      <c r="M252" s="28" t="s">
        <v>993</v>
      </c>
      <c r="N252" s="13" t="s">
        <v>23</v>
      </c>
      <c r="O252" s="13" t="s">
        <v>24</v>
      </c>
      <c r="P252" s="28"/>
      <c r="Q252" s="28"/>
      <c r="R252" s="28"/>
      <c r="S252" s="28"/>
      <c r="T252" s="16">
        <f t="shared" si="28"/>
        <v>27</v>
      </c>
      <c r="U252" s="10">
        <f t="shared" si="35"/>
        <v>69.599999999999994</v>
      </c>
      <c r="V252" s="10">
        <f t="shared" si="31"/>
        <v>1</v>
      </c>
      <c r="W252" s="10">
        <f t="shared" si="32"/>
        <v>1</v>
      </c>
      <c r="X252" s="10">
        <f t="shared" si="30"/>
        <v>1</v>
      </c>
      <c r="Y252" s="10" t="str">
        <f t="shared" si="33"/>
        <v>E</v>
      </c>
      <c r="Z252" s="44" t="str">
        <f t="shared" si="34"/>
        <v>ELIGIBLE</v>
      </c>
      <c r="AA252" s="50"/>
    </row>
    <row r="253" spans="1:27" ht="60" x14ac:dyDescent="0.25">
      <c r="A253" s="13">
        <v>252</v>
      </c>
      <c r="B253" s="28" t="s">
        <v>734</v>
      </c>
      <c r="C253" s="30" t="s">
        <v>36</v>
      </c>
      <c r="D253" s="30" t="s">
        <v>735</v>
      </c>
      <c r="E253" s="30">
        <v>60.67</v>
      </c>
      <c r="F253" s="30">
        <v>0</v>
      </c>
      <c r="G253" s="30">
        <v>13.4</v>
      </c>
      <c r="H253" s="28"/>
      <c r="I253" s="28" t="s">
        <v>880</v>
      </c>
      <c r="J253" s="28" t="s">
        <v>19</v>
      </c>
      <c r="K253" s="13" t="s">
        <v>21</v>
      </c>
      <c r="L253" s="28">
        <v>9712196196</v>
      </c>
      <c r="M253" s="28" t="s">
        <v>994</v>
      </c>
      <c r="N253" s="13" t="s">
        <v>23</v>
      </c>
      <c r="O253" s="13" t="s">
        <v>24</v>
      </c>
      <c r="P253" s="28"/>
      <c r="Q253" s="28"/>
      <c r="R253" s="28"/>
      <c r="S253" s="28"/>
      <c r="T253" s="16">
        <f t="shared" si="28"/>
        <v>36</v>
      </c>
      <c r="U253" s="10">
        <f t="shared" si="35"/>
        <v>60.67</v>
      </c>
      <c r="V253" s="10">
        <f t="shared" si="31"/>
        <v>0</v>
      </c>
      <c r="W253" s="10">
        <f t="shared" si="32"/>
        <v>1</v>
      </c>
      <c r="X253" s="10">
        <f t="shared" si="30"/>
        <v>1</v>
      </c>
      <c r="Y253" s="10" t="str">
        <f t="shared" si="33"/>
        <v>NE</v>
      </c>
      <c r="Z253" s="32" t="s">
        <v>1050</v>
      </c>
      <c r="AA253" s="50" t="s">
        <v>1049</v>
      </c>
    </row>
    <row r="254" spans="1:27" x14ac:dyDescent="0.25">
      <c r="A254" s="13">
        <v>253</v>
      </c>
      <c r="B254" s="28" t="s">
        <v>736</v>
      </c>
      <c r="C254" s="30" t="s">
        <v>36</v>
      </c>
      <c r="D254" s="30" t="s">
        <v>737</v>
      </c>
      <c r="E254" s="30">
        <v>57.68</v>
      </c>
      <c r="F254" s="30">
        <v>0</v>
      </c>
      <c r="G254" s="30" t="s">
        <v>833</v>
      </c>
      <c r="H254" s="28"/>
      <c r="I254" s="29">
        <v>33553</v>
      </c>
      <c r="J254" s="28" t="s">
        <v>19</v>
      </c>
      <c r="K254" s="13" t="s">
        <v>21</v>
      </c>
      <c r="L254" s="28">
        <v>7303750622</v>
      </c>
      <c r="M254" s="28" t="s">
        <v>995</v>
      </c>
      <c r="N254" s="13" t="s">
        <v>23</v>
      </c>
      <c r="O254" s="13" t="s">
        <v>24</v>
      </c>
      <c r="P254" s="28"/>
      <c r="Q254" s="28"/>
      <c r="R254" s="28"/>
      <c r="S254" s="28"/>
      <c r="T254" s="16">
        <f t="shared" si="28"/>
        <v>29</v>
      </c>
      <c r="U254" s="10">
        <f t="shared" si="35"/>
        <v>57.68</v>
      </c>
      <c r="V254" s="10">
        <f t="shared" si="31"/>
        <v>1</v>
      </c>
      <c r="W254" s="10">
        <f t="shared" si="32"/>
        <v>1</v>
      </c>
      <c r="X254" s="10">
        <f t="shared" si="30"/>
        <v>1</v>
      </c>
      <c r="Y254" s="10" t="str">
        <f t="shared" si="33"/>
        <v>E</v>
      </c>
      <c r="Z254" s="44" t="str">
        <f t="shared" si="34"/>
        <v>ELIGIBLE</v>
      </c>
      <c r="AA254" s="50"/>
    </row>
    <row r="255" spans="1:27" x14ac:dyDescent="0.25">
      <c r="A255" s="13">
        <v>254</v>
      </c>
      <c r="B255" s="28" t="s">
        <v>738</v>
      </c>
      <c r="C255" s="30" t="s">
        <v>36</v>
      </c>
      <c r="D255" s="30" t="s">
        <v>739</v>
      </c>
      <c r="E255" s="30">
        <v>0</v>
      </c>
      <c r="F255" s="30">
        <v>8.27</v>
      </c>
      <c r="G255" s="30">
        <v>2.2999999999999998</v>
      </c>
      <c r="H255" s="28"/>
      <c r="I255" s="28" t="s">
        <v>881</v>
      </c>
      <c r="J255" s="28" t="s">
        <v>40</v>
      </c>
      <c r="K255" s="13" t="s">
        <v>21</v>
      </c>
      <c r="L255" s="28">
        <v>9366557099</v>
      </c>
      <c r="M255" s="28" t="s">
        <v>996</v>
      </c>
      <c r="N255" s="13" t="s">
        <v>23</v>
      </c>
      <c r="O255" s="13" t="s">
        <v>24</v>
      </c>
      <c r="P255" s="28"/>
      <c r="Q255" s="28"/>
      <c r="R255" s="28"/>
      <c r="S255" s="28"/>
      <c r="T255" s="16">
        <f t="shared" si="28"/>
        <v>27</v>
      </c>
      <c r="U255" s="10">
        <f t="shared" si="35"/>
        <v>82.699999999999989</v>
      </c>
      <c r="V255" s="10">
        <f t="shared" si="31"/>
        <v>1</v>
      </c>
      <c r="W255" s="10">
        <f t="shared" si="32"/>
        <v>1</v>
      </c>
      <c r="X255" s="10">
        <f t="shared" si="30"/>
        <v>1</v>
      </c>
      <c r="Y255" s="10" t="str">
        <f t="shared" si="33"/>
        <v>E</v>
      </c>
      <c r="Z255" s="44" t="str">
        <f t="shared" si="34"/>
        <v>ELIGIBLE</v>
      </c>
      <c r="AA255" s="50"/>
    </row>
    <row r="256" spans="1:27" ht="60" x14ac:dyDescent="0.25">
      <c r="A256" s="13">
        <v>255</v>
      </c>
      <c r="B256" s="28" t="s">
        <v>740</v>
      </c>
      <c r="C256" s="30" t="s">
        <v>20</v>
      </c>
      <c r="D256" s="30" t="s">
        <v>741</v>
      </c>
      <c r="E256" s="30">
        <v>56.1</v>
      </c>
      <c r="F256" s="30">
        <v>0</v>
      </c>
      <c r="G256" s="30">
        <v>8.1999999999999993</v>
      </c>
      <c r="H256" s="28"/>
      <c r="I256" s="28" t="s">
        <v>882</v>
      </c>
      <c r="J256" s="28" t="s">
        <v>19</v>
      </c>
      <c r="K256" s="13" t="s">
        <v>21</v>
      </c>
      <c r="L256" s="28">
        <v>8974486848</v>
      </c>
      <c r="M256" s="28" t="s">
        <v>997</v>
      </c>
      <c r="N256" s="13" t="s">
        <v>23</v>
      </c>
      <c r="O256" s="13" t="s">
        <v>24</v>
      </c>
      <c r="P256" s="28"/>
      <c r="Q256" s="28"/>
      <c r="R256" s="28"/>
      <c r="S256" s="28"/>
      <c r="T256" s="16">
        <f t="shared" si="28"/>
        <v>43</v>
      </c>
      <c r="U256" s="10">
        <f t="shared" si="35"/>
        <v>56.1</v>
      </c>
      <c r="V256" s="10">
        <f t="shared" si="31"/>
        <v>0</v>
      </c>
      <c r="W256" s="10">
        <f t="shared" si="32"/>
        <v>1</v>
      </c>
      <c r="X256" s="10">
        <f t="shared" si="30"/>
        <v>1</v>
      </c>
      <c r="Y256" s="10" t="str">
        <f t="shared" si="33"/>
        <v>NE</v>
      </c>
      <c r="Z256" s="44" t="s">
        <v>1048</v>
      </c>
      <c r="AA256" s="13" t="s">
        <v>1057</v>
      </c>
    </row>
    <row r="257" spans="1:27" ht="60" x14ac:dyDescent="0.25">
      <c r="A257" s="13">
        <v>256</v>
      </c>
      <c r="B257" s="28" t="s">
        <v>742</v>
      </c>
      <c r="C257" s="30" t="s">
        <v>20</v>
      </c>
      <c r="D257" s="30" t="s">
        <v>743</v>
      </c>
      <c r="E257" s="30">
        <v>0</v>
      </c>
      <c r="F257" s="30">
        <v>8.16</v>
      </c>
      <c r="G257" s="30" t="s">
        <v>833</v>
      </c>
      <c r="H257" s="28"/>
      <c r="I257" s="29">
        <v>32849</v>
      </c>
      <c r="J257" s="28" t="s">
        <v>40</v>
      </c>
      <c r="K257" s="13" t="s">
        <v>21</v>
      </c>
      <c r="L257" s="28">
        <v>9402310233</v>
      </c>
      <c r="M257" s="28" t="s">
        <v>998</v>
      </c>
      <c r="N257" s="13" t="s">
        <v>23</v>
      </c>
      <c r="O257" s="13" t="s">
        <v>24</v>
      </c>
      <c r="P257" s="28"/>
      <c r="Q257" s="28"/>
      <c r="R257" s="28"/>
      <c r="S257" s="28"/>
      <c r="T257" s="16">
        <f t="shared" si="28"/>
        <v>31</v>
      </c>
      <c r="U257" s="10">
        <f t="shared" si="35"/>
        <v>81.599999999999994</v>
      </c>
      <c r="V257" s="10">
        <f t="shared" si="31"/>
        <v>1</v>
      </c>
      <c r="W257" s="10">
        <f t="shared" si="32"/>
        <v>1</v>
      </c>
      <c r="X257" s="10">
        <f t="shared" si="30"/>
        <v>1</v>
      </c>
      <c r="Y257" s="10" t="str">
        <f t="shared" si="33"/>
        <v>E</v>
      </c>
      <c r="Z257" s="44" t="s">
        <v>1048</v>
      </c>
      <c r="AA257" s="13" t="s">
        <v>1057</v>
      </c>
    </row>
    <row r="258" spans="1:27" x14ac:dyDescent="0.25">
      <c r="A258" s="13">
        <v>257</v>
      </c>
      <c r="B258" s="28" t="s">
        <v>744</v>
      </c>
      <c r="C258" s="30" t="s">
        <v>36</v>
      </c>
      <c r="D258" s="30" t="s">
        <v>745</v>
      </c>
      <c r="E258" s="30">
        <v>0</v>
      </c>
      <c r="F258" s="30">
        <v>0</v>
      </c>
      <c r="G258" s="30" t="s">
        <v>833</v>
      </c>
      <c r="H258" s="28"/>
      <c r="I258" s="29">
        <v>32358</v>
      </c>
      <c r="J258" s="28" t="s">
        <v>19</v>
      </c>
      <c r="K258" s="13" t="s">
        <v>21</v>
      </c>
      <c r="L258" s="28">
        <v>7005745088</v>
      </c>
      <c r="M258" s="28" t="s">
        <v>999</v>
      </c>
      <c r="N258" s="13" t="s">
        <v>23</v>
      </c>
      <c r="O258" s="13" t="s">
        <v>24</v>
      </c>
      <c r="P258" s="28"/>
      <c r="Q258" s="28"/>
      <c r="R258" s="28"/>
      <c r="S258" s="28"/>
      <c r="T258" s="16">
        <f t="shared" ref="T258:T303" si="36">DATEDIF(I258,"30/09/2021","Y")</f>
        <v>33</v>
      </c>
      <c r="U258" s="10">
        <f t="shared" si="35"/>
        <v>0</v>
      </c>
      <c r="V258" s="10">
        <f t="shared" si="31"/>
        <v>1</v>
      </c>
      <c r="W258" s="10">
        <f t="shared" si="32"/>
        <v>0</v>
      </c>
      <c r="X258" s="10">
        <f t="shared" ref="X258:X303" si="37">IF(G258&gt;=2,1,0)</f>
        <v>1</v>
      </c>
      <c r="Y258" s="10" t="str">
        <f t="shared" si="33"/>
        <v>E</v>
      </c>
      <c r="Z258" s="44" t="str">
        <f t="shared" si="34"/>
        <v>ELIGIBLE</v>
      </c>
      <c r="AA258" s="50"/>
    </row>
    <row r="259" spans="1:27" ht="60" x14ac:dyDescent="0.25">
      <c r="A259" s="13">
        <v>258</v>
      </c>
      <c r="B259" s="28" t="s">
        <v>746</v>
      </c>
      <c r="C259" s="30" t="s">
        <v>36</v>
      </c>
      <c r="D259" s="30" t="s">
        <v>366</v>
      </c>
      <c r="E259" s="30">
        <v>58</v>
      </c>
      <c r="F259" s="30">
        <v>0</v>
      </c>
      <c r="G259" s="30">
        <v>3.8</v>
      </c>
      <c r="H259" s="28"/>
      <c r="I259" s="28" t="s">
        <v>883</v>
      </c>
      <c r="J259" s="28" t="s">
        <v>19</v>
      </c>
      <c r="K259" s="13" t="s">
        <v>21</v>
      </c>
      <c r="L259" s="28">
        <v>8237783677</v>
      </c>
      <c r="M259" s="28" t="s">
        <v>1000</v>
      </c>
      <c r="N259" s="13" t="s">
        <v>23</v>
      </c>
      <c r="O259" s="13" t="s">
        <v>24</v>
      </c>
      <c r="P259" s="28"/>
      <c r="Q259" s="28"/>
      <c r="R259" s="28"/>
      <c r="S259" s="28"/>
      <c r="T259" s="16">
        <f t="shared" si="36"/>
        <v>37</v>
      </c>
      <c r="U259" s="10">
        <f t="shared" si="35"/>
        <v>58</v>
      </c>
      <c r="V259" s="10">
        <f t="shared" ref="V259:V303" si="38">IF(T259&lt;=35,1,0)</f>
        <v>0</v>
      </c>
      <c r="W259" s="10">
        <f t="shared" ref="W259:W303" si="39">IF(U259&gt;=55,1,0)</f>
        <v>1</v>
      </c>
      <c r="X259" s="10">
        <f t="shared" si="37"/>
        <v>1</v>
      </c>
      <c r="Y259" s="10" t="str">
        <f t="shared" ref="Y259:Y303" si="40">IF(V259=1,IF(W259=1,"E",IF(X259=1,"E","NE")),"NE")</f>
        <v>NE</v>
      </c>
      <c r="Z259" s="32" t="s">
        <v>1050</v>
      </c>
      <c r="AA259" s="50" t="s">
        <v>1049</v>
      </c>
    </row>
    <row r="260" spans="1:27" ht="60" x14ac:dyDescent="0.25">
      <c r="A260" s="13">
        <v>259</v>
      </c>
      <c r="B260" s="28" t="s">
        <v>747</v>
      </c>
      <c r="C260" s="30" t="s">
        <v>20</v>
      </c>
      <c r="D260" s="30" t="s">
        <v>748</v>
      </c>
      <c r="E260" s="30">
        <v>0</v>
      </c>
      <c r="F260" s="30">
        <v>8.16</v>
      </c>
      <c r="G260" s="30" t="s">
        <v>833</v>
      </c>
      <c r="H260" s="28"/>
      <c r="I260" s="29">
        <v>32602</v>
      </c>
      <c r="J260" s="28" t="s">
        <v>19</v>
      </c>
      <c r="K260" s="13" t="s">
        <v>21</v>
      </c>
      <c r="L260" s="28">
        <v>7598440756</v>
      </c>
      <c r="M260" s="28" t="s">
        <v>1001</v>
      </c>
      <c r="N260" s="13" t="s">
        <v>23</v>
      </c>
      <c r="O260" s="13" t="s">
        <v>24</v>
      </c>
      <c r="P260" s="28"/>
      <c r="Q260" s="28"/>
      <c r="R260" s="28"/>
      <c r="S260" s="28"/>
      <c r="T260" s="16">
        <f t="shared" si="36"/>
        <v>32</v>
      </c>
      <c r="U260" s="10">
        <f t="shared" si="35"/>
        <v>81.599999999999994</v>
      </c>
      <c r="V260" s="10">
        <f t="shared" si="38"/>
        <v>1</v>
      </c>
      <c r="W260" s="10">
        <f t="shared" si="39"/>
        <v>1</v>
      </c>
      <c r="X260" s="10">
        <f t="shared" si="37"/>
        <v>1</v>
      </c>
      <c r="Y260" s="10" t="str">
        <f t="shared" si="40"/>
        <v>E</v>
      </c>
      <c r="Z260" s="44" t="s">
        <v>1048</v>
      </c>
      <c r="AA260" s="13" t="s">
        <v>1057</v>
      </c>
    </row>
    <row r="261" spans="1:27" ht="60" x14ac:dyDescent="0.25">
      <c r="A261" s="13">
        <v>260</v>
      </c>
      <c r="B261" s="28" t="s">
        <v>749</v>
      </c>
      <c r="C261" s="30" t="s">
        <v>20</v>
      </c>
      <c r="D261" s="30" t="s">
        <v>750</v>
      </c>
      <c r="E261" s="30">
        <v>0</v>
      </c>
      <c r="F261" s="30">
        <v>7.5</v>
      </c>
      <c r="G261" s="30">
        <v>8.9</v>
      </c>
      <c r="H261" s="28"/>
      <c r="I261" s="29">
        <v>32028</v>
      </c>
      <c r="J261" s="28" t="s">
        <v>19</v>
      </c>
      <c r="K261" s="13" t="s">
        <v>21</v>
      </c>
      <c r="L261" s="28">
        <v>8415817232</v>
      </c>
      <c r="M261" s="28" t="s">
        <v>1002</v>
      </c>
      <c r="N261" s="13" t="s">
        <v>23</v>
      </c>
      <c r="O261" s="13" t="s">
        <v>24</v>
      </c>
      <c r="P261" s="28"/>
      <c r="Q261" s="28"/>
      <c r="R261" s="28"/>
      <c r="S261" s="28"/>
      <c r="T261" s="16">
        <f t="shared" si="36"/>
        <v>34</v>
      </c>
      <c r="U261" s="10">
        <f t="shared" si="35"/>
        <v>75</v>
      </c>
      <c r="V261" s="10">
        <f t="shared" si="38"/>
        <v>1</v>
      </c>
      <c r="W261" s="10">
        <f t="shared" si="39"/>
        <v>1</v>
      </c>
      <c r="X261" s="10">
        <f t="shared" si="37"/>
        <v>1</v>
      </c>
      <c r="Y261" s="10" t="str">
        <f t="shared" si="40"/>
        <v>E</v>
      </c>
      <c r="Z261" s="44" t="s">
        <v>1048</v>
      </c>
      <c r="AA261" s="13" t="s">
        <v>1057</v>
      </c>
    </row>
    <row r="262" spans="1:27" ht="60" x14ac:dyDescent="0.25">
      <c r="A262" s="13">
        <v>261</v>
      </c>
      <c r="B262" s="28" t="s">
        <v>751</v>
      </c>
      <c r="C262" s="30" t="s">
        <v>20</v>
      </c>
      <c r="D262" s="30" t="s">
        <v>752</v>
      </c>
      <c r="E262" s="30">
        <v>75.900000000000006</v>
      </c>
      <c r="F262" s="30">
        <v>0</v>
      </c>
      <c r="G262" s="30">
        <v>0.5</v>
      </c>
      <c r="H262" s="28"/>
      <c r="I262" s="29">
        <v>30896</v>
      </c>
      <c r="J262" s="28" t="s">
        <v>19</v>
      </c>
      <c r="K262" s="13" t="s">
        <v>21</v>
      </c>
      <c r="L262" s="28">
        <v>9774508348</v>
      </c>
      <c r="M262" s="28" t="s">
        <v>1003</v>
      </c>
      <c r="N262" s="13" t="s">
        <v>23</v>
      </c>
      <c r="O262" s="13" t="s">
        <v>24</v>
      </c>
      <c r="P262" s="28"/>
      <c r="Q262" s="28"/>
      <c r="R262" s="28"/>
      <c r="S262" s="28"/>
      <c r="T262" s="16">
        <f t="shared" si="36"/>
        <v>37</v>
      </c>
      <c r="U262" s="10">
        <f t="shared" si="35"/>
        <v>75.900000000000006</v>
      </c>
      <c r="V262" s="10">
        <f t="shared" si="38"/>
        <v>0</v>
      </c>
      <c r="W262" s="10">
        <f t="shared" si="39"/>
        <v>1</v>
      </c>
      <c r="X262" s="10">
        <f t="shared" si="37"/>
        <v>0</v>
      </c>
      <c r="Y262" s="10" t="str">
        <f t="shared" si="40"/>
        <v>NE</v>
      </c>
      <c r="Z262" s="44" t="s">
        <v>1048</v>
      </c>
      <c r="AA262" s="13" t="s">
        <v>1057</v>
      </c>
    </row>
    <row r="263" spans="1:27" ht="60" x14ac:dyDescent="0.25">
      <c r="A263" s="13">
        <v>262</v>
      </c>
      <c r="B263" s="28" t="s">
        <v>753</v>
      </c>
      <c r="C263" s="30" t="s">
        <v>20</v>
      </c>
      <c r="D263" s="30" t="s">
        <v>754</v>
      </c>
      <c r="E263" s="30">
        <v>0</v>
      </c>
      <c r="F263" s="30">
        <v>7.11</v>
      </c>
      <c r="G263" s="30">
        <v>0.3</v>
      </c>
      <c r="H263" s="28"/>
      <c r="I263" s="28" t="s">
        <v>884</v>
      </c>
      <c r="J263" s="28" t="s">
        <v>19</v>
      </c>
      <c r="K263" s="13" t="s">
        <v>21</v>
      </c>
      <c r="L263" s="28">
        <v>9862243110</v>
      </c>
      <c r="M263" s="28" t="s">
        <v>1004</v>
      </c>
      <c r="N263" s="13" t="s">
        <v>23</v>
      </c>
      <c r="O263" s="13" t="s">
        <v>24</v>
      </c>
      <c r="P263" s="28"/>
      <c r="Q263" s="28"/>
      <c r="R263" s="28"/>
      <c r="S263" s="28"/>
      <c r="T263" s="16">
        <f t="shared" si="36"/>
        <v>30</v>
      </c>
      <c r="U263" s="10">
        <f t="shared" si="35"/>
        <v>71.100000000000009</v>
      </c>
      <c r="V263" s="10">
        <f t="shared" si="38"/>
        <v>1</v>
      </c>
      <c r="W263" s="10">
        <f t="shared" si="39"/>
        <v>1</v>
      </c>
      <c r="X263" s="10">
        <f t="shared" si="37"/>
        <v>0</v>
      </c>
      <c r="Y263" s="10" t="str">
        <f t="shared" si="40"/>
        <v>E</v>
      </c>
      <c r="Z263" s="44" t="s">
        <v>1048</v>
      </c>
      <c r="AA263" s="13" t="s">
        <v>1057</v>
      </c>
    </row>
    <row r="264" spans="1:27" x14ac:dyDescent="0.25">
      <c r="A264" s="13">
        <v>263</v>
      </c>
      <c r="B264" s="28" t="s">
        <v>755</v>
      </c>
      <c r="C264" s="30" t="s">
        <v>36</v>
      </c>
      <c r="D264" s="30" t="s">
        <v>756</v>
      </c>
      <c r="E264" s="30">
        <v>59.9</v>
      </c>
      <c r="F264" s="30">
        <v>0</v>
      </c>
      <c r="G264" s="30">
        <v>14.11</v>
      </c>
      <c r="H264" s="28"/>
      <c r="I264" s="29">
        <v>31904</v>
      </c>
      <c r="J264" s="28" t="s">
        <v>19</v>
      </c>
      <c r="K264" s="13" t="s">
        <v>21</v>
      </c>
      <c r="L264" s="28">
        <v>8318329625</v>
      </c>
      <c r="M264" s="28" t="s">
        <v>1005</v>
      </c>
      <c r="N264" s="13" t="s">
        <v>23</v>
      </c>
      <c r="O264" s="13" t="s">
        <v>24</v>
      </c>
      <c r="P264" s="28"/>
      <c r="Q264" s="28"/>
      <c r="R264" s="28"/>
      <c r="S264" s="28"/>
      <c r="T264" s="16">
        <f t="shared" si="36"/>
        <v>34</v>
      </c>
      <c r="U264" s="10">
        <f t="shared" si="35"/>
        <v>59.9</v>
      </c>
      <c r="V264" s="10">
        <f t="shared" si="38"/>
        <v>1</v>
      </c>
      <c r="W264" s="10">
        <f t="shared" si="39"/>
        <v>1</v>
      </c>
      <c r="X264" s="10">
        <f t="shared" si="37"/>
        <v>1</v>
      </c>
      <c r="Y264" s="10" t="str">
        <f t="shared" si="40"/>
        <v>E</v>
      </c>
      <c r="Z264" s="44" t="str">
        <f t="shared" si="34"/>
        <v>ELIGIBLE</v>
      </c>
      <c r="AA264" s="50"/>
    </row>
    <row r="265" spans="1:27" x14ac:dyDescent="0.25">
      <c r="A265" s="13">
        <v>264</v>
      </c>
      <c r="B265" s="28" t="s">
        <v>757</v>
      </c>
      <c r="C265" s="30" t="s">
        <v>36</v>
      </c>
      <c r="D265" s="30" t="s">
        <v>758</v>
      </c>
      <c r="E265" s="30">
        <v>57.6</v>
      </c>
      <c r="F265" s="30">
        <v>0</v>
      </c>
      <c r="G265" s="30">
        <v>8.11</v>
      </c>
      <c r="H265" s="28"/>
      <c r="I265" s="29">
        <v>31629</v>
      </c>
      <c r="J265" s="28" t="s">
        <v>19</v>
      </c>
      <c r="K265" s="13" t="s">
        <v>21</v>
      </c>
      <c r="L265" s="28">
        <v>7765843048</v>
      </c>
      <c r="M265" s="28" t="s">
        <v>1006</v>
      </c>
      <c r="N265" s="13" t="s">
        <v>23</v>
      </c>
      <c r="O265" s="13" t="s">
        <v>24</v>
      </c>
      <c r="P265" s="28"/>
      <c r="Q265" s="28"/>
      <c r="R265" s="28"/>
      <c r="S265" s="28"/>
      <c r="T265" s="16">
        <f t="shared" si="36"/>
        <v>35</v>
      </c>
      <c r="U265" s="10">
        <f t="shared" si="35"/>
        <v>57.6</v>
      </c>
      <c r="V265" s="10">
        <f t="shared" si="38"/>
        <v>1</v>
      </c>
      <c r="W265" s="10">
        <f t="shared" si="39"/>
        <v>1</v>
      </c>
      <c r="X265" s="10">
        <f t="shared" si="37"/>
        <v>1</v>
      </c>
      <c r="Y265" s="10" t="str">
        <f t="shared" si="40"/>
        <v>E</v>
      </c>
      <c r="Z265" s="44" t="str">
        <f t="shared" si="34"/>
        <v>ELIGIBLE</v>
      </c>
      <c r="AA265" s="50"/>
    </row>
    <row r="266" spans="1:27" ht="30" x14ac:dyDescent="0.25">
      <c r="A266" s="13">
        <v>265</v>
      </c>
      <c r="B266" s="28" t="s">
        <v>759</v>
      </c>
      <c r="C266" s="30" t="s">
        <v>20</v>
      </c>
      <c r="D266" s="30" t="s">
        <v>760</v>
      </c>
      <c r="E266" s="30">
        <v>64.02</v>
      </c>
      <c r="F266" s="30">
        <v>0</v>
      </c>
      <c r="G266" s="30">
        <v>4.8</v>
      </c>
      <c r="H266" s="28"/>
      <c r="I266" s="28" t="s">
        <v>885</v>
      </c>
      <c r="J266" s="28" t="s">
        <v>19</v>
      </c>
      <c r="K266" s="13" t="s">
        <v>21</v>
      </c>
      <c r="L266" s="28">
        <v>9774998439</v>
      </c>
      <c r="M266" s="28" t="s">
        <v>1007</v>
      </c>
      <c r="N266" s="13" t="s">
        <v>23</v>
      </c>
      <c r="O266" s="13" t="s">
        <v>24</v>
      </c>
      <c r="P266" s="28"/>
      <c r="Q266" s="28"/>
      <c r="R266" s="28"/>
      <c r="S266" s="28"/>
      <c r="T266" s="16">
        <f t="shared" si="36"/>
        <v>29</v>
      </c>
      <c r="U266" s="10">
        <f t="shared" si="35"/>
        <v>64.02</v>
      </c>
      <c r="V266" s="10">
        <f t="shared" si="38"/>
        <v>1</v>
      </c>
      <c r="W266" s="10">
        <f t="shared" si="39"/>
        <v>1</v>
      </c>
      <c r="X266" s="10">
        <f t="shared" si="37"/>
        <v>1</v>
      </c>
      <c r="Y266" s="10" t="str">
        <f t="shared" si="40"/>
        <v>E</v>
      </c>
      <c r="Z266" s="44" t="s">
        <v>1048</v>
      </c>
      <c r="AA266" s="50" t="s">
        <v>1048</v>
      </c>
    </row>
    <row r="267" spans="1:27" x14ac:dyDescent="0.25">
      <c r="A267" s="13">
        <v>266</v>
      </c>
      <c r="B267" s="28" t="s">
        <v>761</v>
      </c>
      <c r="C267" s="30" t="s">
        <v>36</v>
      </c>
      <c r="D267" s="30" t="s">
        <v>762</v>
      </c>
      <c r="E267" s="30">
        <v>0</v>
      </c>
      <c r="F267" s="30">
        <v>9.31</v>
      </c>
      <c r="G267" s="30" t="s">
        <v>833</v>
      </c>
      <c r="H267" s="28"/>
      <c r="I267" s="28" t="s">
        <v>886</v>
      </c>
      <c r="J267" s="28" t="s">
        <v>19</v>
      </c>
      <c r="K267" s="13" t="s">
        <v>21</v>
      </c>
      <c r="L267" s="28">
        <v>6003584102</v>
      </c>
      <c r="M267" s="28" t="s">
        <v>1008</v>
      </c>
      <c r="N267" s="13" t="s">
        <v>23</v>
      </c>
      <c r="O267" s="13" t="s">
        <v>24</v>
      </c>
      <c r="P267" s="28"/>
      <c r="Q267" s="28"/>
      <c r="R267" s="28"/>
      <c r="S267" s="28"/>
      <c r="T267" s="16">
        <f t="shared" si="36"/>
        <v>27</v>
      </c>
      <c r="U267" s="10">
        <f t="shared" si="35"/>
        <v>93.100000000000009</v>
      </c>
      <c r="V267" s="10">
        <f t="shared" si="38"/>
        <v>1</v>
      </c>
      <c r="W267" s="10">
        <f t="shared" si="39"/>
        <v>1</v>
      </c>
      <c r="X267" s="10">
        <f t="shared" si="37"/>
        <v>1</v>
      </c>
      <c r="Y267" s="10" t="str">
        <f t="shared" si="40"/>
        <v>E</v>
      </c>
      <c r="Z267" s="44" t="str">
        <f t="shared" si="34"/>
        <v>ELIGIBLE</v>
      </c>
      <c r="AA267" s="50"/>
    </row>
    <row r="268" spans="1:27" ht="30" x14ac:dyDescent="0.25">
      <c r="A268" s="13">
        <v>267</v>
      </c>
      <c r="B268" s="28" t="s">
        <v>763</v>
      </c>
      <c r="C268" s="30" t="s">
        <v>20</v>
      </c>
      <c r="D268" s="30" t="s">
        <v>764</v>
      </c>
      <c r="E268" s="30">
        <v>77.75</v>
      </c>
      <c r="F268" s="30">
        <v>0</v>
      </c>
      <c r="G268" s="30">
        <v>2.1</v>
      </c>
      <c r="H268" s="28"/>
      <c r="I268" s="29">
        <v>32968</v>
      </c>
      <c r="J268" s="28" t="s">
        <v>19</v>
      </c>
      <c r="K268" s="13" t="s">
        <v>21</v>
      </c>
      <c r="L268" s="28">
        <v>7699835967</v>
      </c>
      <c r="M268" s="28" t="s">
        <v>1009</v>
      </c>
      <c r="N268" s="13" t="s">
        <v>23</v>
      </c>
      <c r="O268" s="13" t="s">
        <v>24</v>
      </c>
      <c r="P268" s="28"/>
      <c r="Q268" s="28"/>
      <c r="R268" s="28"/>
      <c r="S268" s="28"/>
      <c r="T268" s="16">
        <f t="shared" si="36"/>
        <v>31</v>
      </c>
      <c r="U268" s="10">
        <f t="shared" si="35"/>
        <v>77.75</v>
      </c>
      <c r="V268" s="10">
        <f t="shared" si="38"/>
        <v>1</v>
      </c>
      <c r="W268" s="10">
        <f t="shared" si="39"/>
        <v>1</v>
      </c>
      <c r="X268" s="10">
        <f t="shared" si="37"/>
        <v>1</v>
      </c>
      <c r="Y268" s="10" t="str">
        <f t="shared" si="40"/>
        <v>E</v>
      </c>
      <c r="Z268" s="44" t="s">
        <v>1048</v>
      </c>
      <c r="AA268" s="50" t="s">
        <v>1048</v>
      </c>
    </row>
    <row r="269" spans="1:27" x14ac:dyDescent="0.25">
      <c r="A269" s="13">
        <v>268</v>
      </c>
      <c r="B269" s="28" t="s">
        <v>765</v>
      </c>
      <c r="C269" s="30" t="s">
        <v>36</v>
      </c>
      <c r="D269" s="30" t="s">
        <v>766</v>
      </c>
      <c r="E269" s="30">
        <v>0</v>
      </c>
      <c r="F269" s="30">
        <v>8.69</v>
      </c>
      <c r="G269" s="30">
        <v>4.7</v>
      </c>
      <c r="H269" s="28"/>
      <c r="I269" s="28" t="s">
        <v>887</v>
      </c>
      <c r="J269" s="28" t="s">
        <v>40</v>
      </c>
      <c r="K269" s="13" t="s">
        <v>21</v>
      </c>
      <c r="L269" s="28">
        <v>9863051368</v>
      </c>
      <c r="M269" s="28" t="s">
        <v>1010</v>
      </c>
      <c r="N269" s="13" t="s">
        <v>23</v>
      </c>
      <c r="O269" s="13" t="s">
        <v>24</v>
      </c>
      <c r="P269" s="28"/>
      <c r="Q269" s="28"/>
      <c r="R269" s="28"/>
      <c r="S269" s="28"/>
      <c r="T269" s="16">
        <f t="shared" si="36"/>
        <v>32</v>
      </c>
      <c r="U269" s="10">
        <f t="shared" si="35"/>
        <v>86.899999999999991</v>
      </c>
      <c r="V269" s="10">
        <f t="shared" si="38"/>
        <v>1</v>
      </c>
      <c r="W269" s="10">
        <f t="shared" si="39"/>
        <v>1</v>
      </c>
      <c r="X269" s="10">
        <f t="shared" si="37"/>
        <v>1</v>
      </c>
      <c r="Y269" s="10" t="str">
        <f t="shared" si="40"/>
        <v>E</v>
      </c>
      <c r="Z269" s="44" t="str">
        <f t="shared" si="34"/>
        <v>ELIGIBLE</v>
      </c>
      <c r="AA269" s="50"/>
    </row>
    <row r="270" spans="1:27" x14ac:dyDescent="0.25">
      <c r="A270" s="13">
        <v>269</v>
      </c>
      <c r="B270" s="28" t="s">
        <v>767</v>
      </c>
      <c r="C270" s="30" t="s">
        <v>36</v>
      </c>
      <c r="D270" s="30" t="s">
        <v>768</v>
      </c>
      <c r="E270" s="30">
        <v>0</v>
      </c>
      <c r="F270" s="30">
        <v>8.7200000000000006</v>
      </c>
      <c r="G270" s="30">
        <v>6.2</v>
      </c>
      <c r="H270" s="28"/>
      <c r="I270" s="28" t="s">
        <v>888</v>
      </c>
      <c r="J270" s="28" t="s">
        <v>19</v>
      </c>
      <c r="K270" s="13" t="s">
        <v>21</v>
      </c>
      <c r="L270" s="28">
        <v>7005722990</v>
      </c>
      <c r="M270" s="28" t="s">
        <v>1011</v>
      </c>
      <c r="N270" s="13" t="s">
        <v>23</v>
      </c>
      <c r="O270" s="13" t="s">
        <v>24</v>
      </c>
      <c r="P270" s="28"/>
      <c r="Q270" s="28"/>
      <c r="R270" s="28"/>
      <c r="S270" s="28"/>
      <c r="T270" s="16">
        <f t="shared" si="36"/>
        <v>31</v>
      </c>
      <c r="U270" s="10">
        <f t="shared" si="35"/>
        <v>87.2</v>
      </c>
      <c r="V270" s="10">
        <f t="shared" si="38"/>
        <v>1</v>
      </c>
      <c r="W270" s="10">
        <f t="shared" si="39"/>
        <v>1</v>
      </c>
      <c r="X270" s="10">
        <f t="shared" si="37"/>
        <v>1</v>
      </c>
      <c r="Y270" s="10" t="str">
        <f t="shared" si="40"/>
        <v>E</v>
      </c>
      <c r="Z270" s="44" t="str">
        <f t="shared" si="34"/>
        <v>ELIGIBLE</v>
      </c>
      <c r="AA270" s="50"/>
    </row>
    <row r="271" spans="1:27" x14ac:dyDescent="0.25">
      <c r="A271" s="13">
        <v>270</v>
      </c>
      <c r="B271" s="28" t="s">
        <v>769</v>
      </c>
      <c r="C271" s="30" t="s">
        <v>36</v>
      </c>
      <c r="D271" s="30" t="s">
        <v>770</v>
      </c>
      <c r="E271" s="30">
        <v>0</v>
      </c>
      <c r="F271" s="30">
        <v>7.77</v>
      </c>
      <c r="G271" s="30" t="s">
        <v>833</v>
      </c>
      <c r="H271" s="28"/>
      <c r="I271" s="28" t="s">
        <v>889</v>
      </c>
      <c r="J271" s="28" t="s">
        <v>19</v>
      </c>
      <c r="K271" s="13" t="s">
        <v>21</v>
      </c>
      <c r="L271" s="28">
        <v>9643049771</v>
      </c>
      <c r="M271" s="28" t="s">
        <v>1012</v>
      </c>
      <c r="N271" s="13" t="s">
        <v>23</v>
      </c>
      <c r="O271" s="13" t="s">
        <v>24</v>
      </c>
      <c r="P271" s="28"/>
      <c r="Q271" s="28"/>
      <c r="R271" s="28"/>
      <c r="S271" s="28"/>
      <c r="T271" s="16">
        <f t="shared" si="36"/>
        <v>27</v>
      </c>
      <c r="U271" s="10">
        <f t="shared" si="35"/>
        <v>77.699999999999989</v>
      </c>
      <c r="V271" s="10">
        <f t="shared" si="38"/>
        <v>1</v>
      </c>
      <c r="W271" s="10">
        <f t="shared" si="39"/>
        <v>1</v>
      </c>
      <c r="X271" s="10">
        <f t="shared" si="37"/>
        <v>1</v>
      </c>
      <c r="Y271" s="10" t="str">
        <f t="shared" si="40"/>
        <v>E</v>
      </c>
      <c r="Z271" s="44" t="str">
        <f t="shared" si="34"/>
        <v>ELIGIBLE</v>
      </c>
      <c r="AA271" s="50"/>
    </row>
    <row r="272" spans="1:27" ht="60" x14ac:dyDescent="0.25">
      <c r="A272" s="13">
        <v>271</v>
      </c>
      <c r="B272" s="28" t="s">
        <v>771</v>
      </c>
      <c r="C272" s="30" t="s">
        <v>29</v>
      </c>
      <c r="D272" s="30" t="s">
        <v>772</v>
      </c>
      <c r="E272" s="30">
        <v>77.5</v>
      </c>
      <c r="F272" s="30">
        <v>0</v>
      </c>
      <c r="G272" s="30">
        <v>0.8</v>
      </c>
      <c r="H272" s="28"/>
      <c r="I272" s="28" t="s">
        <v>890</v>
      </c>
      <c r="J272" s="28" t="s">
        <v>40</v>
      </c>
      <c r="K272" s="13" t="s">
        <v>21</v>
      </c>
      <c r="L272" s="28">
        <v>8837252720</v>
      </c>
      <c r="M272" s="28" t="s">
        <v>1013</v>
      </c>
      <c r="N272" s="13" t="s">
        <v>23</v>
      </c>
      <c r="O272" s="13" t="s">
        <v>24</v>
      </c>
      <c r="P272" s="28"/>
      <c r="Q272" s="28"/>
      <c r="R272" s="28"/>
      <c r="S272" s="28"/>
      <c r="T272" s="16">
        <f t="shared" si="36"/>
        <v>28</v>
      </c>
      <c r="U272" s="10">
        <f t="shared" si="35"/>
        <v>77.5</v>
      </c>
      <c r="V272" s="10">
        <f t="shared" si="38"/>
        <v>1</v>
      </c>
      <c r="W272" s="10">
        <f t="shared" si="39"/>
        <v>1</v>
      </c>
      <c r="X272" s="10">
        <f t="shared" si="37"/>
        <v>0</v>
      </c>
      <c r="Y272" s="10" t="str">
        <f t="shared" si="40"/>
        <v>E</v>
      </c>
      <c r="Z272" s="44" t="s">
        <v>1048</v>
      </c>
      <c r="AA272" s="13" t="s">
        <v>1057</v>
      </c>
    </row>
    <row r="273" spans="1:27" x14ac:dyDescent="0.25">
      <c r="A273" s="13">
        <v>272</v>
      </c>
      <c r="B273" s="28" t="s">
        <v>773</v>
      </c>
      <c r="C273" s="30" t="s">
        <v>36</v>
      </c>
      <c r="D273" s="30" t="s">
        <v>774</v>
      </c>
      <c r="E273" s="30">
        <v>63.06</v>
      </c>
      <c r="F273" s="30">
        <v>0</v>
      </c>
      <c r="G273" s="30">
        <v>2.1</v>
      </c>
      <c r="H273" s="28"/>
      <c r="I273" s="29">
        <v>32664</v>
      </c>
      <c r="J273" s="28" t="s">
        <v>19</v>
      </c>
      <c r="K273" s="13" t="s">
        <v>21</v>
      </c>
      <c r="L273" s="28">
        <v>9366879640</v>
      </c>
      <c r="M273" s="28" t="s">
        <v>1014</v>
      </c>
      <c r="N273" s="13" t="s">
        <v>23</v>
      </c>
      <c r="O273" s="13" t="s">
        <v>24</v>
      </c>
      <c r="P273" s="28"/>
      <c r="Q273" s="28"/>
      <c r="R273" s="28"/>
      <c r="S273" s="28"/>
      <c r="T273" s="16">
        <f t="shared" si="36"/>
        <v>32</v>
      </c>
      <c r="U273" s="10">
        <f t="shared" si="35"/>
        <v>63.06</v>
      </c>
      <c r="V273" s="10">
        <f t="shared" si="38"/>
        <v>1</v>
      </c>
      <c r="W273" s="10">
        <f t="shared" si="39"/>
        <v>1</v>
      </c>
      <c r="X273" s="10">
        <f t="shared" si="37"/>
        <v>1</v>
      </c>
      <c r="Y273" s="10" t="str">
        <f t="shared" si="40"/>
        <v>E</v>
      </c>
      <c r="Z273" s="44" t="str">
        <f t="shared" si="34"/>
        <v>ELIGIBLE</v>
      </c>
      <c r="AA273" s="50"/>
    </row>
    <row r="274" spans="1:27" x14ac:dyDescent="0.25">
      <c r="A274" s="13">
        <v>273</v>
      </c>
      <c r="B274" s="28" t="s">
        <v>775</v>
      </c>
      <c r="C274" s="30" t="s">
        <v>36</v>
      </c>
      <c r="D274" s="30" t="s">
        <v>776</v>
      </c>
      <c r="E274" s="30">
        <v>0</v>
      </c>
      <c r="F274" s="30">
        <v>7.52</v>
      </c>
      <c r="G274" s="30">
        <v>2.11</v>
      </c>
      <c r="H274" s="28"/>
      <c r="I274" s="29">
        <v>33031</v>
      </c>
      <c r="J274" s="28" t="s">
        <v>19</v>
      </c>
      <c r="K274" s="13" t="s">
        <v>21</v>
      </c>
      <c r="L274" s="28">
        <v>9755837397</v>
      </c>
      <c r="M274" s="28" t="s">
        <v>1015</v>
      </c>
      <c r="N274" s="13" t="s">
        <v>23</v>
      </c>
      <c r="O274" s="13" t="s">
        <v>24</v>
      </c>
      <c r="P274" s="28"/>
      <c r="Q274" s="28"/>
      <c r="R274" s="28"/>
      <c r="S274" s="28"/>
      <c r="T274" s="16">
        <f t="shared" si="36"/>
        <v>31</v>
      </c>
      <c r="U274" s="10">
        <f t="shared" ref="U274:U303" si="41">IF(F274=0,E274,(F274*10))</f>
        <v>75.199999999999989</v>
      </c>
      <c r="V274" s="10">
        <f t="shared" si="38"/>
        <v>1</v>
      </c>
      <c r="W274" s="10">
        <f t="shared" si="39"/>
        <v>1</v>
      </c>
      <c r="X274" s="10">
        <f t="shared" si="37"/>
        <v>1</v>
      </c>
      <c r="Y274" s="10" t="str">
        <f t="shared" si="40"/>
        <v>E</v>
      </c>
      <c r="Z274" s="44" t="str">
        <f t="shared" si="34"/>
        <v>ELIGIBLE</v>
      </c>
      <c r="AA274" s="50"/>
    </row>
    <row r="275" spans="1:27" x14ac:dyDescent="0.25">
      <c r="A275" s="13">
        <v>274</v>
      </c>
      <c r="B275" s="28" t="s">
        <v>777</v>
      </c>
      <c r="C275" s="30" t="s">
        <v>36</v>
      </c>
      <c r="D275" s="30" t="s">
        <v>778</v>
      </c>
      <c r="E275" s="30">
        <v>80.900000000000006</v>
      </c>
      <c r="F275" s="30">
        <v>0</v>
      </c>
      <c r="G275" s="30">
        <v>3.11</v>
      </c>
      <c r="H275" s="28"/>
      <c r="I275" s="28" t="s">
        <v>891</v>
      </c>
      <c r="J275" s="28" t="s">
        <v>19</v>
      </c>
      <c r="K275" s="13" t="s">
        <v>21</v>
      </c>
      <c r="L275" s="28">
        <v>8404907059</v>
      </c>
      <c r="M275" s="28" t="s">
        <v>1016</v>
      </c>
      <c r="N275" s="13" t="s">
        <v>23</v>
      </c>
      <c r="O275" s="13" t="s">
        <v>24</v>
      </c>
      <c r="P275" s="28"/>
      <c r="Q275" s="28"/>
      <c r="R275" s="28"/>
      <c r="S275" s="28"/>
      <c r="T275" s="16">
        <f t="shared" si="36"/>
        <v>26</v>
      </c>
      <c r="U275" s="10">
        <f t="shared" si="41"/>
        <v>80.900000000000006</v>
      </c>
      <c r="V275" s="10">
        <f t="shared" si="38"/>
        <v>1</v>
      </c>
      <c r="W275" s="10">
        <f t="shared" si="39"/>
        <v>1</v>
      </c>
      <c r="X275" s="10">
        <f t="shared" si="37"/>
        <v>1</v>
      </c>
      <c r="Y275" s="10" t="str">
        <f t="shared" si="40"/>
        <v>E</v>
      </c>
      <c r="Z275" s="44" t="str">
        <f t="shared" si="34"/>
        <v>ELIGIBLE</v>
      </c>
      <c r="AA275" s="50"/>
    </row>
    <row r="276" spans="1:27" x14ac:dyDescent="0.25">
      <c r="A276" s="13">
        <v>275</v>
      </c>
      <c r="B276" s="28" t="s">
        <v>779</v>
      </c>
      <c r="C276" s="30" t="s">
        <v>36</v>
      </c>
      <c r="D276" s="30" t="s">
        <v>780</v>
      </c>
      <c r="E276" s="30">
        <v>0</v>
      </c>
      <c r="F276" s="30">
        <v>8.85</v>
      </c>
      <c r="G276" s="30">
        <v>3</v>
      </c>
      <c r="H276" s="28"/>
      <c r="I276" s="28" t="s">
        <v>892</v>
      </c>
      <c r="J276" s="28" t="s">
        <v>19</v>
      </c>
      <c r="K276" s="13" t="s">
        <v>21</v>
      </c>
      <c r="L276" s="28">
        <v>8837213789</v>
      </c>
      <c r="M276" s="28" t="s">
        <v>1017</v>
      </c>
      <c r="N276" s="13" t="s">
        <v>23</v>
      </c>
      <c r="O276" s="13" t="s">
        <v>24</v>
      </c>
      <c r="P276" s="28"/>
      <c r="Q276" s="28"/>
      <c r="R276" s="28"/>
      <c r="S276" s="28"/>
      <c r="T276" s="16">
        <f t="shared" si="36"/>
        <v>29</v>
      </c>
      <c r="U276" s="10">
        <f t="shared" si="41"/>
        <v>88.5</v>
      </c>
      <c r="V276" s="10">
        <f t="shared" si="38"/>
        <v>1</v>
      </c>
      <c r="W276" s="10">
        <f t="shared" si="39"/>
        <v>1</v>
      </c>
      <c r="X276" s="10">
        <f t="shared" si="37"/>
        <v>1</v>
      </c>
      <c r="Y276" s="10" t="str">
        <f t="shared" si="40"/>
        <v>E</v>
      </c>
      <c r="Z276" s="44" t="str">
        <f t="shared" si="34"/>
        <v>ELIGIBLE</v>
      </c>
      <c r="AA276" s="50"/>
    </row>
    <row r="277" spans="1:27" ht="60" x14ac:dyDescent="0.25">
      <c r="A277" s="13">
        <v>276</v>
      </c>
      <c r="B277" s="28" t="s">
        <v>781</v>
      </c>
      <c r="C277" s="30" t="s">
        <v>29</v>
      </c>
      <c r="D277" s="30" t="s">
        <v>782</v>
      </c>
      <c r="E277" s="30">
        <v>0</v>
      </c>
      <c r="F277" s="30">
        <v>8.93</v>
      </c>
      <c r="G277" s="30">
        <v>1.7</v>
      </c>
      <c r="H277" s="28"/>
      <c r="I277" s="28" t="s">
        <v>893</v>
      </c>
      <c r="J277" s="28" t="s">
        <v>19</v>
      </c>
      <c r="K277" s="13" t="s">
        <v>21</v>
      </c>
      <c r="L277" s="28">
        <v>8259004661</v>
      </c>
      <c r="M277" s="28" t="s">
        <v>1018</v>
      </c>
      <c r="N277" s="13" t="s">
        <v>23</v>
      </c>
      <c r="O277" s="13" t="s">
        <v>24</v>
      </c>
      <c r="P277" s="28"/>
      <c r="Q277" s="28"/>
      <c r="R277" s="28"/>
      <c r="S277" s="28"/>
      <c r="T277" s="16">
        <f t="shared" si="36"/>
        <v>27</v>
      </c>
      <c r="U277" s="10">
        <f t="shared" si="41"/>
        <v>89.3</v>
      </c>
      <c r="V277" s="10">
        <f t="shared" si="38"/>
        <v>1</v>
      </c>
      <c r="W277" s="10">
        <f t="shared" si="39"/>
        <v>1</v>
      </c>
      <c r="X277" s="10">
        <f t="shared" si="37"/>
        <v>0</v>
      </c>
      <c r="Y277" s="10" t="str">
        <f t="shared" si="40"/>
        <v>E</v>
      </c>
      <c r="Z277" s="44" t="s">
        <v>1048</v>
      </c>
      <c r="AA277" s="13" t="s">
        <v>1057</v>
      </c>
    </row>
    <row r="278" spans="1:27" ht="60" x14ac:dyDescent="0.25">
      <c r="A278" s="13">
        <v>277</v>
      </c>
      <c r="B278" s="28" t="s">
        <v>783</v>
      </c>
      <c r="C278" s="30" t="s">
        <v>20</v>
      </c>
      <c r="D278" s="30" t="s">
        <v>784</v>
      </c>
      <c r="E278" s="30">
        <v>66.099999999999994</v>
      </c>
      <c r="F278" s="30">
        <v>0</v>
      </c>
      <c r="G278" s="30">
        <v>9</v>
      </c>
      <c r="H278" s="28"/>
      <c r="I278" s="28" t="s">
        <v>894</v>
      </c>
      <c r="J278" s="28" t="s">
        <v>40</v>
      </c>
      <c r="K278" s="13" t="s">
        <v>21</v>
      </c>
      <c r="L278" s="28">
        <v>9774447925</v>
      </c>
      <c r="M278" s="28" t="s">
        <v>1019</v>
      </c>
      <c r="N278" s="13" t="s">
        <v>23</v>
      </c>
      <c r="O278" s="13" t="s">
        <v>24</v>
      </c>
      <c r="P278" s="28"/>
      <c r="Q278" s="28"/>
      <c r="R278" s="28"/>
      <c r="S278" s="28"/>
      <c r="T278" s="16">
        <f t="shared" si="36"/>
        <v>36</v>
      </c>
      <c r="U278" s="10">
        <f t="shared" si="41"/>
        <v>66.099999999999994</v>
      </c>
      <c r="V278" s="10">
        <f t="shared" si="38"/>
        <v>0</v>
      </c>
      <c r="W278" s="10">
        <f t="shared" si="39"/>
        <v>1</v>
      </c>
      <c r="X278" s="10">
        <f t="shared" si="37"/>
        <v>1</v>
      </c>
      <c r="Y278" s="10" t="str">
        <f t="shared" si="40"/>
        <v>NE</v>
      </c>
      <c r="Z278" s="44" t="s">
        <v>1048</v>
      </c>
      <c r="AA278" s="13" t="s">
        <v>1057</v>
      </c>
    </row>
    <row r="279" spans="1:27" ht="60" x14ac:dyDescent="0.25">
      <c r="A279" s="13">
        <v>278</v>
      </c>
      <c r="B279" s="28" t="s">
        <v>785</v>
      </c>
      <c r="C279" s="30" t="s">
        <v>20</v>
      </c>
      <c r="D279" s="30" t="s">
        <v>786</v>
      </c>
      <c r="E279" s="30">
        <v>0</v>
      </c>
      <c r="F279" s="30">
        <v>8.33</v>
      </c>
      <c r="G279" s="30">
        <v>1.1000000000000001</v>
      </c>
      <c r="H279" s="28"/>
      <c r="I279" s="29">
        <v>32265</v>
      </c>
      <c r="J279" s="28" t="s">
        <v>19</v>
      </c>
      <c r="K279" s="13" t="s">
        <v>21</v>
      </c>
      <c r="L279" s="28">
        <v>8757229499</v>
      </c>
      <c r="M279" s="28" t="s">
        <v>1020</v>
      </c>
      <c r="N279" s="13" t="s">
        <v>23</v>
      </c>
      <c r="O279" s="13" t="s">
        <v>24</v>
      </c>
      <c r="P279" s="28"/>
      <c r="Q279" s="28"/>
      <c r="R279" s="28"/>
      <c r="S279" s="28"/>
      <c r="T279" s="16">
        <f t="shared" si="36"/>
        <v>33</v>
      </c>
      <c r="U279" s="10">
        <f t="shared" si="41"/>
        <v>83.3</v>
      </c>
      <c r="V279" s="10">
        <f t="shared" si="38"/>
        <v>1</v>
      </c>
      <c r="W279" s="10">
        <f t="shared" si="39"/>
        <v>1</v>
      </c>
      <c r="X279" s="10">
        <f t="shared" si="37"/>
        <v>0</v>
      </c>
      <c r="Y279" s="10" t="str">
        <f t="shared" si="40"/>
        <v>E</v>
      </c>
      <c r="Z279" s="44" t="s">
        <v>1048</v>
      </c>
      <c r="AA279" s="13" t="s">
        <v>1057</v>
      </c>
    </row>
    <row r="280" spans="1:27" ht="60" x14ac:dyDescent="0.25">
      <c r="A280" s="13">
        <v>279</v>
      </c>
      <c r="B280" s="28" t="s">
        <v>787</v>
      </c>
      <c r="C280" s="30" t="s">
        <v>20</v>
      </c>
      <c r="D280" s="30" t="s">
        <v>788</v>
      </c>
      <c r="E280" s="30">
        <v>66</v>
      </c>
      <c r="F280" s="30">
        <v>0</v>
      </c>
      <c r="G280" s="30">
        <v>1.4</v>
      </c>
      <c r="H280" s="28"/>
      <c r="I280" s="29">
        <v>32610</v>
      </c>
      <c r="J280" s="28" t="s">
        <v>19</v>
      </c>
      <c r="K280" s="13" t="s">
        <v>21</v>
      </c>
      <c r="L280" s="28">
        <v>8794726294</v>
      </c>
      <c r="M280" s="28" t="s">
        <v>1021</v>
      </c>
      <c r="N280" s="13" t="s">
        <v>23</v>
      </c>
      <c r="O280" s="13" t="s">
        <v>24</v>
      </c>
      <c r="P280" s="28"/>
      <c r="Q280" s="28"/>
      <c r="R280" s="28"/>
      <c r="S280" s="28"/>
      <c r="T280" s="16">
        <f t="shared" si="36"/>
        <v>32</v>
      </c>
      <c r="U280" s="10">
        <f t="shared" si="41"/>
        <v>66</v>
      </c>
      <c r="V280" s="10">
        <f t="shared" si="38"/>
        <v>1</v>
      </c>
      <c r="W280" s="10">
        <f t="shared" si="39"/>
        <v>1</v>
      </c>
      <c r="X280" s="10">
        <f t="shared" si="37"/>
        <v>0</v>
      </c>
      <c r="Y280" s="10" t="str">
        <f t="shared" si="40"/>
        <v>E</v>
      </c>
      <c r="Z280" s="44" t="s">
        <v>1048</v>
      </c>
      <c r="AA280" s="13" t="s">
        <v>1057</v>
      </c>
    </row>
    <row r="281" spans="1:27" x14ac:dyDescent="0.25">
      <c r="A281" s="13">
        <v>280</v>
      </c>
      <c r="B281" s="28" t="s">
        <v>789</v>
      </c>
      <c r="C281" s="30" t="s">
        <v>36</v>
      </c>
      <c r="D281" s="30" t="s">
        <v>790</v>
      </c>
      <c r="E281" s="30">
        <v>64.8</v>
      </c>
      <c r="F281" s="30">
        <v>0</v>
      </c>
      <c r="G281" s="30" t="s">
        <v>833</v>
      </c>
      <c r="H281" s="28"/>
      <c r="I281" s="28" t="s">
        <v>895</v>
      </c>
      <c r="J281" s="28" t="s">
        <v>19</v>
      </c>
      <c r="K281" s="13" t="s">
        <v>21</v>
      </c>
      <c r="L281" s="28">
        <v>9565140465</v>
      </c>
      <c r="M281" s="28" t="s">
        <v>1022</v>
      </c>
      <c r="N281" s="13" t="s">
        <v>23</v>
      </c>
      <c r="O281" s="13" t="s">
        <v>24</v>
      </c>
      <c r="P281" s="28"/>
      <c r="Q281" s="28"/>
      <c r="R281" s="28"/>
      <c r="S281" s="28"/>
      <c r="T281" s="16">
        <f t="shared" si="36"/>
        <v>22</v>
      </c>
      <c r="U281" s="10">
        <f t="shared" si="41"/>
        <v>64.8</v>
      </c>
      <c r="V281" s="10">
        <f t="shared" si="38"/>
        <v>1</v>
      </c>
      <c r="W281" s="10">
        <f t="shared" si="39"/>
        <v>1</v>
      </c>
      <c r="X281" s="10">
        <f t="shared" si="37"/>
        <v>1</v>
      </c>
      <c r="Y281" s="10" t="str">
        <f t="shared" si="40"/>
        <v>E</v>
      </c>
      <c r="Z281" s="44" t="str">
        <f t="shared" si="34"/>
        <v>ELIGIBLE</v>
      </c>
      <c r="AA281" s="50"/>
    </row>
    <row r="282" spans="1:27" ht="60" x14ac:dyDescent="0.25">
      <c r="A282" s="13">
        <v>281</v>
      </c>
      <c r="B282" s="28" t="s">
        <v>791</v>
      </c>
      <c r="C282" s="30" t="s">
        <v>29</v>
      </c>
      <c r="D282" s="30" t="s">
        <v>792</v>
      </c>
      <c r="E282" s="30">
        <v>0</v>
      </c>
      <c r="F282" s="30">
        <v>8.86</v>
      </c>
      <c r="G282" s="30">
        <v>0.6</v>
      </c>
      <c r="H282" s="28"/>
      <c r="I282" s="29">
        <v>32726</v>
      </c>
      <c r="J282" s="28" t="s">
        <v>40</v>
      </c>
      <c r="K282" s="13" t="s">
        <v>21</v>
      </c>
      <c r="L282" s="28">
        <v>9862644900</v>
      </c>
      <c r="M282" s="28" t="s">
        <v>1023</v>
      </c>
      <c r="N282" s="13" t="s">
        <v>23</v>
      </c>
      <c r="O282" s="13" t="s">
        <v>24</v>
      </c>
      <c r="P282" s="28"/>
      <c r="Q282" s="28"/>
      <c r="R282" s="28"/>
      <c r="S282" s="28"/>
      <c r="T282" s="16">
        <f t="shared" si="36"/>
        <v>32</v>
      </c>
      <c r="U282" s="10">
        <f t="shared" si="41"/>
        <v>88.6</v>
      </c>
      <c r="V282" s="10">
        <f t="shared" si="38"/>
        <v>1</v>
      </c>
      <c r="W282" s="10">
        <f t="shared" si="39"/>
        <v>1</v>
      </c>
      <c r="X282" s="10">
        <f t="shared" si="37"/>
        <v>0</v>
      </c>
      <c r="Y282" s="10" t="str">
        <f t="shared" si="40"/>
        <v>E</v>
      </c>
      <c r="Z282" s="44" t="s">
        <v>1048</v>
      </c>
      <c r="AA282" s="13" t="s">
        <v>1057</v>
      </c>
    </row>
    <row r="283" spans="1:27" ht="60" x14ac:dyDescent="0.25">
      <c r="A283" s="13">
        <v>282</v>
      </c>
      <c r="B283" s="28" t="s">
        <v>793</v>
      </c>
      <c r="C283" s="30" t="s">
        <v>29</v>
      </c>
      <c r="D283" s="30" t="s">
        <v>794</v>
      </c>
      <c r="E283" s="30">
        <v>62</v>
      </c>
      <c r="F283" s="30">
        <v>0</v>
      </c>
      <c r="G283" s="30" t="s">
        <v>833</v>
      </c>
      <c r="H283" s="28"/>
      <c r="I283" s="28" t="s">
        <v>896</v>
      </c>
      <c r="J283" s="28" t="s">
        <v>19</v>
      </c>
      <c r="K283" s="13" t="s">
        <v>21</v>
      </c>
      <c r="L283" s="28">
        <v>8480645647</v>
      </c>
      <c r="M283" s="28" t="s">
        <v>1024</v>
      </c>
      <c r="N283" s="13" t="s">
        <v>23</v>
      </c>
      <c r="O283" s="13" t="s">
        <v>24</v>
      </c>
      <c r="P283" s="28"/>
      <c r="Q283" s="28"/>
      <c r="R283" s="28"/>
      <c r="S283" s="28"/>
      <c r="T283" s="16">
        <f t="shared" si="36"/>
        <v>26</v>
      </c>
      <c r="U283" s="10">
        <f t="shared" si="41"/>
        <v>62</v>
      </c>
      <c r="V283" s="10">
        <f t="shared" si="38"/>
        <v>1</v>
      </c>
      <c r="W283" s="10">
        <f t="shared" si="39"/>
        <v>1</v>
      </c>
      <c r="X283" s="10">
        <f t="shared" si="37"/>
        <v>1</v>
      </c>
      <c r="Y283" s="10" t="str">
        <f t="shared" si="40"/>
        <v>E</v>
      </c>
      <c r="Z283" s="44" t="s">
        <v>1048</v>
      </c>
      <c r="AA283" s="13" t="s">
        <v>1057</v>
      </c>
    </row>
    <row r="284" spans="1:27" ht="60" x14ac:dyDescent="0.25">
      <c r="A284" s="13">
        <v>283</v>
      </c>
      <c r="B284" s="28" t="s">
        <v>795</v>
      </c>
      <c r="C284" s="30" t="s">
        <v>20</v>
      </c>
      <c r="D284" s="30" t="s">
        <v>796</v>
      </c>
      <c r="E284" s="30">
        <v>65.599999999999994</v>
      </c>
      <c r="F284" s="30">
        <v>0</v>
      </c>
      <c r="G284" s="30">
        <v>1.2</v>
      </c>
      <c r="H284" s="28"/>
      <c r="I284" s="29">
        <v>32001</v>
      </c>
      <c r="J284" s="28" t="s">
        <v>19</v>
      </c>
      <c r="K284" s="13" t="s">
        <v>21</v>
      </c>
      <c r="L284" s="28">
        <v>9829826934</v>
      </c>
      <c r="M284" s="28" t="s">
        <v>1025</v>
      </c>
      <c r="N284" s="13" t="s">
        <v>23</v>
      </c>
      <c r="O284" s="13" t="s">
        <v>24</v>
      </c>
      <c r="P284" s="28"/>
      <c r="Q284" s="28"/>
      <c r="R284" s="28"/>
      <c r="S284" s="28"/>
      <c r="T284" s="16">
        <f t="shared" si="36"/>
        <v>34</v>
      </c>
      <c r="U284" s="10">
        <f t="shared" si="41"/>
        <v>65.599999999999994</v>
      </c>
      <c r="V284" s="10">
        <f t="shared" si="38"/>
        <v>1</v>
      </c>
      <c r="W284" s="10">
        <f t="shared" si="39"/>
        <v>1</v>
      </c>
      <c r="X284" s="10">
        <f t="shared" si="37"/>
        <v>0</v>
      </c>
      <c r="Y284" s="10" t="str">
        <f t="shared" si="40"/>
        <v>E</v>
      </c>
      <c r="Z284" s="44" t="s">
        <v>1048</v>
      </c>
      <c r="AA284" s="13" t="s">
        <v>1057</v>
      </c>
    </row>
    <row r="285" spans="1:27" x14ac:dyDescent="0.25">
      <c r="A285" s="13">
        <v>284</v>
      </c>
      <c r="B285" s="28" t="s">
        <v>797</v>
      </c>
      <c r="C285" s="30" t="s">
        <v>36</v>
      </c>
      <c r="D285" s="30" t="s">
        <v>798</v>
      </c>
      <c r="E285" s="30">
        <v>0</v>
      </c>
      <c r="F285" s="30">
        <v>8.2100000000000009</v>
      </c>
      <c r="G285" s="30">
        <v>4.2</v>
      </c>
      <c r="H285" s="28"/>
      <c r="I285" s="28" t="s">
        <v>897</v>
      </c>
      <c r="J285" s="28" t="s">
        <v>19</v>
      </c>
      <c r="K285" s="13" t="s">
        <v>21</v>
      </c>
      <c r="L285" s="28">
        <v>8436558176</v>
      </c>
      <c r="M285" s="28" t="s">
        <v>1026</v>
      </c>
      <c r="N285" s="13" t="s">
        <v>23</v>
      </c>
      <c r="O285" s="13" t="s">
        <v>24</v>
      </c>
      <c r="P285" s="28"/>
      <c r="Q285" s="28"/>
      <c r="R285" s="28"/>
      <c r="S285" s="28"/>
      <c r="T285" s="16">
        <f t="shared" si="36"/>
        <v>35</v>
      </c>
      <c r="U285" s="10">
        <f t="shared" si="41"/>
        <v>82.100000000000009</v>
      </c>
      <c r="V285" s="10">
        <f t="shared" si="38"/>
        <v>1</v>
      </c>
      <c r="W285" s="10">
        <f t="shared" si="39"/>
        <v>1</v>
      </c>
      <c r="X285" s="10">
        <f t="shared" si="37"/>
        <v>1</v>
      </c>
      <c r="Y285" s="10" t="str">
        <f t="shared" si="40"/>
        <v>E</v>
      </c>
      <c r="Z285" s="44" t="str">
        <f t="shared" si="34"/>
        <v>ELIGIBLE</v>
      </c>
      <c r="AA285" s="50"/>
    </row>
    <row r="286" spans="1:27" ht="60" x14ac:dyDescent="0.25">
      <c r="A286" s="13">
        <v>285</v>
      </c>
      <c r="B286" s="28" t="s">
        <v>799</v>
      </c>
      <c r="C286" s="30" t="s">
        <v>20</v>
      </c>
      <c r="D286" s="30" t="s">
        <v>800</v>
      </c>
      <c r="E286" s="30">
        <v>0</v>
      </c>
      <c r="F286" s="30">
        <v>0</v>
      </c>
      <c r="G286" s="30">
        <v>10</v>
      </c>
      <c r="H286" s="28"/>
      <c r="I286" s="29">
        <v>32364</v>
      </c>
      <c r="J286" s="28" t="s">
        <v>40</v>
      </c>
      <c r="K286" s="13" t="s">
        <v>21</v>
      </c>
      <c r="L286" s="28">
        <v>7630080826</v>
      </c>
      <c r="M286" s="28" t="s">
        <v>1027</v>
      </c>
      <c r="N286" s="13" t="s">
        <v>23</v>
      </c>
      <c r="O286" s="13" t="s">
        <v>24</v>
      </c>
      <c r="P286" s="28"/>
      <c r="Q286" s="28"/>
      <c r="R286" s="28"/>
      <c r="S286" s="28"/>
      <c r="T286" s="16">
        <f t="shared" si="36"/>
        <v>33</v>
      </c>
      <c r="U286" s="10">
        <f t="shared" si="41"/>
        <v>0</v>
      </c>
      <c r="V286" s="10">
        <f t="shared" si="38"/>
        <v>1</v>
      </c>
      <c r="W286" s="10">
        <f t="shared" si="39"/>
        <v>0</v>
      </c>
      <c r="X286" s="10">
        <f t="shared" si="37"/>
        <v>1</v>
      </c>
      <c r="Y286" s="10" t="str">
        <f t="shared" si="40"/>
        <v>E</v>
      </c>
      <c r="Z286" s="44" t="s">
        <v>1048</v>
      </c>
      <c r="AA286" s="13" t="s">
        <v>1057</v>
      </c>
    </row>
    <row r="287" spans="1:27" x14ac:dyDescent="0.25">
      <c r="A287" s="13">
        <v>286</v>
      </c>
      <c r="B287" s="28" t="s">
        <v>801</v>
      </c>
      <c r="C287" s="30" t="s">
        <v>36</v>
      </c>
      <c r="D287" s="30" t="s">
        <v>802</v>
      </c>
      <c r="E287" s="30">
        <v>85</v>
      </c>
      <c r="F287" s="30">
        <v>0</v>
      </c>
      <c r="G287" s="30" t="s">
        <v>833</v>
      </c>
      <c r="H287" s="28"/>
      <c r="I287" s="28" t="s">
        <v>898</v>
      </c>
      <c r="J287" s="28" t="s">
        <v>19</v>
      </c>
      <c r="K287" s="13" t="s">
        <v>21</v>
      </c>
      <c r="L287" s="28">
        <v>9035198964</v>
      </c>
      <c r="M287" s="28" t="s">
        <v>1028</v>
      </c>
      <c r="N287" s="13" t="s">
        <v>23</v>
      </c>
      <c r="O287" s="13" t="s">
        <v>24</v>
      </c>
      <c r="P287" s="28"/>
      <c r="Q287" s="28"/>
      <c r="R287" s="28"/>
      <c r="S287" s="28"/>
      <c r="T287" s="16">
        <f t="shared" si="36"/>
        <v>24</v>
      </c>
      <c r="U287" s="10">
        <f t="shared" si="41"/>
        <v>85</v>
      </c>
      <c r="V287" s="10">
        <f t="shared" si="38"/>
        <v>1</v>
      </c>
      <c r="W287" s="10">
        <f t="shared" si="39"/>
        <v>1</v>
      </c>
      <c r="X287" s="10">
        <f t="shared" si="37"/>
        <v>1</v>
      </c>
      <c r="Y287" s="10" t="str">
        <f t="shared" si="40"/>
        <v>E</v>
      </c>
      <c r="Z287" s="44" t="str">
        <f t="shared" si="34"/>
        <v>ELIGIBLE</v>
      </c>
      <c r="AA287" s="50"/>
    </row>
    <row r="288" spans="1:27" x14ac:dyDescent="0.25">
      <c r="A288" s="13">
        <v>287</v>
      </c>
      <c r="B288" s="28" t="s">
        <v>803</v>
      </c>
      <c r="C288" s="30" t="s">
        <v>36</v>
      </c>
      <c r="D288" s="30" t="s">
        <v>804</v>
      </c>
      <c r="E288" s="30">
        <v>72.63</v>
      </c>
      <c r="F288" s="30">
        <v>0</v>
      </c>
      <c r="G288" s="30">
        <v>1.4</v>
      </c>
      <c r="H288" s="28"/>
      <c r="I288" s="28" t="s">
        <v>899</v>
      </c>
      <c r="J288" s="28" t="s">
        <v>19</v>
      </c>
      <c r="K288" s="13" t="s">
        <v>21</v>
      </c>
      <c r="L288" s="28">
        <v>7085635079</v>
      </c>
      <c r="M288" s="28" t="s">
        <v>1029</v>
      </c>
      <c r="N288" s="13" t="s">
        <v>23</v>
      </c>
      <c r="O288" s="13" t="s">
        <v>24</v>
      </c>
      <c r="P288" s="28"/>
      <c r="Q288" s="28"/>
      <c r="R288" s="28"/>
      <c r="S288" s="28"/>
      <c r="T288" s="16">
        <f t="shared" si="36"/>
        <v>32</v>
      </c>
      <c r="U288" s="10">
        <f t="shared" si="41"/>
        <v>72.63</v>
      </c>
      <c r="V288" s="10">
        <f t="shared" si="38"/>
        <v>1</v>
      </c>
      <c r="W288" s="10">
        <f t="shared" si="39"/>
        <v>1</v>
      </c>
      <c r="X288" s="10">
        <f t="shared" si="37"/>
        <v>0</v>
      </c>
      <c r="Y288" s="10" t="str">
        <f t="shared" si="40"/>
        <v>E</v>
      </c>
      <c r="Z288" s="44" t="str">
        <f t="shared" si="34"/>
        <v>ELIGIBLE</v>
      </c>
      <c r="AA288" s="50"/>
    </row>
    <row r="289" spans="1:27" ht="60" x14ac:dyDescent="0.25">
      <c r="A289" s="13">
        <v>288</v>
      </c>
      <c r="B289" s="28" t="s">
        <v>805</v>
      </c>
      <c r="C289" s="30" t="s">
        <v>20</v>
      </c>
      <c r="D289" s="30" t="s">
        <v>806</v>
      </c>
      <c r="E289" s="30">
        <v>0</v>
      </c>
      <c r="F289" s="30">
        <v>7.9</v>
      </c>
      <c r="G289" s="30">
        <v>6.2</v>
      </c>
      <c r="H289" s="28"/>
      <c r="I289" s="28" t="s">
        <v>900</v>
      </c>
      <c r="J289" s="28" t="s">
        <v>19</v>
      </c>
      <c r="K289" s="13" t="s">
        <v>21</v>
      </c>
      <c r="L289" s="28">
        <v>9502511034</v>
      </c>
      <c r="M289" s="28" t="s">
        <v>1030</v>
      </c>
      <c r="N289" s="13" t="s">
        <v>23</v>
      </c>
      <c r="O289" s="13" t="s">
        <v>24</v>
      </c>
      <c r="P289" s="28"/>
      <c r="Q289" s="28"/>
      <c r="R289" s="28"/>
      <c r="S289" s="28"/>
      <c r="T289" s="16">
        <f t="shared" si="36"/>
        <v>33</v>
      </c>
      <c r="U289" s="10">
        <f t="shared" si="41"/>
        <v>79</v>
      </c>
      <c r="V289" s="10">
        <f t="shared" si="38"/>
        <v>1</v>
      </c>
      <c r="W289" s="10">
        <f t="shared" si="39"/>
        <v>1</v>
      </c>
      <c r="X289" s="10">
        <f t="shared" si="37"/>
        <v>1</v>
      </c>
      <c r="Y289" s="10" t="str">
        <f t="shared" si="40"/>
        <v>E</v>
      </c>
      <c r="Z289" s="44" t="s">
        <v>1048</v>
      </c>
      <c r="AA289" s="13" t="s">
        <v>1057</v>
      </c>
    </row>
    <row r="290" spans="1:27" x14ac:dyDescent="0.25">
      <c r="A290" s="13">
        <v>289</v>
      </c>
      <c r="B290" s="28" t="s">
        <v>807</v>
      </c>
      <c r="C290" s="30" t="s">
        <v>36</v>
      </c>
      <c r="D290" s="30" t="s">
        <v>808</v>
      </c>
      <c r="E290" s="30">
        <v>68.3</v>
      </c>
      <c r="F290" s="30">
        <v>0</v>
      </c>
      <c r="G290" s="30" t="s">
        <v>833</v>
      </c>
      <c r="H290" s="28"/>
      <c r="I290" s="28" t="s">
        <v>901</v>
      </c>
      <c r="J290" s="28" t="s">
        <v>19</v>
      </c>
      <c r="K290" s="13" t="s">
        <v>21</v>
      </c>
      <c r="L290" s="28">
        <v>9774064246</v>
      </c>
      <c r="M290" s="28" t="s">
        <v>1031</v>
      </c>
      <c r="N290" s="13" t="s">
        <v>23</v>
      </c>
      <c r="O290" s="13" t="s">
        <v>24</v>
      </c>
      <c r="P290" s="28"/>
      <c r="Q290" s="28"/>
      <c r="R290" s="28"/>
      <c r="S290" s="28"/>
      <c r="T290" s="16">
        <f t="shared" si="36"/>
        <v>29</v>
      </c>
      <c r="U290" s="10">
        <f t="shared" si="41"/>
        <v>68.3</v>
      </c>
      <c r="V290" s="10">
        <f t="shared" si="38"/>
        <v>1</v>
      </c>
      <c r="W290" s="10">
        <f t="shared" si="39"/>
        <v>1</v>
      </c>
      <c r="X290" s="10">
        <f t="shared" si="37"/>
        <v>1</v>
      </c>
      <c r="Y290" s="10" t="str">
        <f t="shared" si="40"/>
        <v>E</v>
      </c>
      <c r="Z290" s="44" t="str">
        <f t="shared" si="34"/>
        <v>ELIGIBLE</v>
      </c>
      <c r="AA290" s="50"/>
    </row>
    <row r="291" spans="1:27" x14ac:dyDescent="0.25">
      <c r="A291" s="13">
        <v>290</v>
      </c>
      <c r="B291" s="28" t="s">
        <v>809</v>
      </c>
      <c r="C291" s="30" t="s">
        <v>36</v>
      </c>
      <c r="D291" s="30" t="s">
        <v>810</v>
      </c>
      <c r="E291" s="30">
        <v>71.5</v>
      </c>
      <c r="F291" s="30">
        <v>0</v>
      </c>
      <c r="G291" s="30" t="s">
        <v>833</v>
      </c>
      <c r="H291" s="28"/>
      <c r="I291" s="28" t="s">
        <v>902</v>
      </c>
      <c r="J291" s="28" t="s">
        <v>19</v>
      </c>
      <c r="K291" s="13" t="s">
        <v>21</v>
      </c>
      <c r="L291" s="28">
        <v>6909082391</v>
      </c>
      <c r="M291" s="28" t="s">
        <v>1032</v>
      </c>
      <c r="N291" s="13" t="s">
        <v>23</v>
      </c>
      <c r="O291" s="13" t="s">
        <v>24</v>
      </c>
      <c r="P291" s="28"/>
      <c r="Q291" s="28"/>
      <c r="R291" s="28"/>
      <c r="S291" s="28"/>
      <c r="T291" s="16">
        <f t="shared" si="36"/>
        <v>28</v>
      </c>
      <c r="U291" s="10">
        <f t="shared" si="41"/>
        <v>71.5</v>
      </c>
      <c r="V291" s="10">
        <f t="shared" si="38"/>
        <v>1</v>
      </c>
      <c r="W291" s="10">
        <f t="shared" si="39"/>
        <v>1</v>
      </c>
      <c r="X291" s="10">
        <f t="shared" si="37"/>
        <v>1</v>
      </c>
      <c r="Y291" s="10" t="str">
        <f t="shared" si="40"/>
        <v>E</v>
      </c>
      <c r="Z291" s="44" t="str">
        <f t="shared" si="34"/>
        <v>ELIGIBLE</v>
      </c>
      <c r="AA291" s="50"/>
    </row>
    <row r="292" spans="1:27" x14ac:dyDescent="0.25">
      <c r="A292" s="13">
        <v>291</v>
      </c>
      <c r="B292" s="28" t="s">
        <v>811</v>
      </c>
      <c r="C292" s="30" t="s">
        <v>36</v>
      </c>
      <c r="D292" s="30" t="s">
        <v>812</v>
      </c>
      <c r="E292" s="30">
        <v>0</v>
      </c>
      <c r="F292" s="30">
        <v>8.59</v>
      </c>
      <c r="G292" s="30">
        <v>6.1</v>
      </c>
      <c r="H292" s="28"/>
      <c r="I292" s="28" t="s">
        <v>903</v>
      </c>
      <c r="J292" s="28" t="s">
        <v>19</v>
      </c>
      <c r="K292" s="13" t="s">
        <v>21</v>
      </c>
      <c r="L292" s="28">
        <v>8837414548</v>
      </c>
      <c r="M292" s="28" t="s">
        <v>1033</v>
      </c>
      <c r="N292" s="13" t="s">
        <v>23</v>
      </c>
      <c r="O292" s="13" t="s">
        <v>24</v>
      </c>
      <c r="P292" s="28"/>
      <c r="Q292" s="28"/>
      <c r="R292" s="28"/>
      <c r="S292" s="28"/>
      <c r="T292" s="16">
        <f t="shared" si="36"/>
        <v>30</v>
      </c>
      <c r="U292" s="10">
        <f t="shared" si="41"/>
        <v>85.9</v>
      </c>
      <c r="V292" s="10">
        <f t="shared" si="38"/>
        <v>1</v>
      </c>
      <c r="W292" s="10">
        <f t="shared" si="39"/>
        <v>1</v>
      </c>
      <c r="X292" s="10">
        <f t="shared" si="37"/>
        <v>1</v>
      </c>
      <c r="Y292" s="10" t="str">
        <f t="shared" si="40"/>
        <v>E</v>
      </c>
      <c r="Z292" s="44" t="str">
        <f t="shared" si="34"/>
        <v>ELIGIBLE</v>
      </c>
      <c r="AA292" s="50"/>
    </row>
    <row r="293" spans="1:27" x14ac:dyDescent="0.25">
      <c r="A293" s="13">
        <v>292</v>
      </c>
      <c r="B293" s="28" t="s">
        <v>813</v>
      </c>
      <c r="C293" s="30" t="s">
        <v>36</v>
      </c>
      <c r="D293" s="30" t="s">
        <v>814</v>
      </c>
      <c r="E293" s="30">
        <v>66.849999999999994</v>
      </c>
      <c r="F293" s="30">
        <v>0</v>
      </c>
      <c r="G293" s="30">
        <v>5.0999999999999996</v>
      </c>
      <c r="H293" s="28"/>
      <c r="I293" s="28" t="s">
        <v>904</v>
      </c>
      <c r="J293" s="28" t="s">
        <v>19</v>
      </c>
      <c r="K293" s="13" t="s">
        <v>21</v>
      </c>
      <c r="L293" s="28">
        <v>9928925247</v>
      </c>
      <c r="M293" s="28" t="s">
        <v>1034</v>
      </c>
      <c r="N293" s="13" t="s">
        <v>23</v>
      </c>
      <c r="O293" s="13" t="s">
        <v>24</v>
      </c>
      <c r="P293" s="28"/>
      <c r="Q293" s="28"/>
      <c r="R293" s="28"/>
      <c r="S293" s="28"/>
      <c r="T293" s="16">
        <f t="shared" si="36"/>
        <v>29</v>
      </c>
      <c r="U293" s="10">
        <f t="shared" si="41"/>
        <v>66.849999999999994</v>
      </c>
      <c r="V293" s="10">
        <f t="shared" si="38"/>
        <v>1</v>
      </c>
      <c r="W293" s="10">
        <f t="shared" si="39"/>
        <v>1</v>
      </c>
      <c r="X293" s="10">
        <f t="shared" si="37"/>
        <v>1</v>
      </c>
      <c r="Y293" s="10" t="str">
        <f t="shared" si="40"/>
        <v>E</v>
      </c>
      <c r="Z293" s="44" t="str">
        <f t="shared" si="34"/>
        <v>ELIGIBLE</v>
      </c>
      <c r="AA293" s="50"/>
    </row>
    <row r="294" spans="1:27" x14ac:dyDescent="0.25">
      <c r="A294" s="13">
        <v>293</v>
      </c>
      <c r="B294" s="28" t="s">
        <v>815</v>
      </c>
      <c r="C294" s="30" t="s">
        <v>36</v>
      </c>
      <c r="D294" s="30" t="s">
        <v>816</v>
      </c>
      <c r="E294" s="30">
        <v>0</v>
      </c>
      <c r="F294" s="30">
        <v>9.06</v>
      </c>
      <c r="G294" s="30">
        <v>6</v>
      </c>
      <c r="H294" s="28"/>
      <c r="I294" s="28" t="s">
        <v>905</v>
      </c>
      <c r="J294" s="28" t="s">
        <v>19</v>
      </c>
      <c r="K294" s="13" t="s">
        <v>21</v>
      </c>
      <c r="L294" s="28">
        <v>7002043778</v>
      </c>
      <c r="M294" s="28" t="s">
        <v>1035</v>
      </c>
      <c r="N294" s="13" t="s">
        <v>23</v>
      </c>
      <c r="O294" s="13" t="s">
        <v>24</v>
      </c>
      <c r="P294" s="28"/>
      <c r="Q294" s="28"/>
      <c r="R294" s="28"/>
      <c r="S294" s="28"/>
      <c r="T294" s="16">
        <f t="shared" si="36"/>
        <v>30</v>
      </c>
      <c r="U294" s="10">
        <f t="shared" si="41"/>
        <v>90.600000000000009</v>
      </c>
      <c r="V294" s="10">
        <f t="shared" si="38"/>
        <v>1</v>
      </c>
      <c r="W294" s="10">
        <f t="shared" si="39"/>
        <v>1</v>
      </c>
      <c r="X294" s="10">
        <f t="shared" si="37"/>
        <v>1</v>
      </c>
      <c r="Y294" s="10" t="str">
        <f t="shared" si="40"/>
        <v>E</v>
      </c>
      <c r="Z294" s="44" t="str">
        <f t="shared" si="34"/>
        <v>ELIGIBLE</v>
      </c>
      <c r="AA294" s="50"/>
    </row>
    <row r="295" spans="1:27" ht="60" x14ac:dyDescent="0.25">
      <c r="A295" s="13">
        <v>294</v>
      </c>
      <c r="B295" s="28" t="s">
        <v>817</v>
      </c>
      <c r="C295" s="30" t="s">
        <v>29</v>
      </c>
      <c r="D295" s="30" t="s">
        <v>818</v>
      </c>
      <c r="E295" s="30">
        <v>0</v>
      </c>
      <c r="F295" s="30">
        <v>7</v>
      </c>
      <c r="G295" s="30">
        <v>6.11</v>
      </c>
      <c r="H295" s="28"/>
      <c r="I295" s="28" t="s">
        <v>906</v>
      </c>
      <c r="J295" s="28" t="s">
        <v>19</v>
      </c>
      <c r="K295" s="13" t="s">
        <v>21</v>
      </c>
      <c r="L295" s="28">
        <v>8754111213</v>
      </c>
      <c r="M295" s="28" t="s">
        <v>1036</v>
      </c>
      <c r="N295" s="13" t="s">
        <v>23</v>
      </c>
      <c r="O295" s="13" t="s">
        <v>24</v>
      </c>
      <c r="P295" s="28"/>
      <c r="Q295" s="28"/>
      <c r="R295" s="28"/>
      <c r="S295" s="28"/>
      <c r="T295" s="16">
        <f t="shared" si="36"/>
        <v>33</v>
      </c>
      <c r="U295" s="10">
        <f t="shared" si="41"/>
        <v>70</v>
      </c>
      <c r="V295" s="10">
        <f t="shared" si="38"/>
        <v>1</v>
      </c>
      <c r="W295" s="10">
        <f t="shared" si="39"/>
        <v>1</v>
      </c>
      <c r="X295" s="10">
        <f t="shared" si="37"/>
        <v>1</v>
      </c>
      <c r="Y295" s="10" t="str">
        <f t="shared" si="40"/>
        <v>E</v>
      </c>
      <c r="Z295" s="44" t="s">
        <v>1048</v>
      </c>
      <c r="AA295" s="13" t="s">
        <v>1057</v>
      </c>
    </row>
    <row r="296" spans="1:27" ht="60" x14ac:dyDescent="0.25">
      <c r="A296" s="13">
        <v>295</v>
      </c>
      <c r="B296" s="28" t="s">
        <v>819</v>
      </c>
      <c r="C296" s="30" t="s">
        <v>20</v>
      </c>
      <c r="D296" s="30" t="s">
        <v>820</v>
      </c>
      <c r="E296" s="30">
        <v>0</v>
      </c>
      <c r="F296" s="30">
        <v>6.73</v>
      </c>
      <c r="G296" s="30">
        <v>2.2999999999999998</v>
      </c>
      <c r="H296" s="28"/>
      <c r="I296" s="29">
        <v>34218</v>
      </c>
      <c r="J296" s="28" t="s">
        <v>19</v>
      </c>
      <c r="K296" s="13" t="s">
        <v>21</v>
      </c>
      <c r="L296" s="28">
        <v>8822501177</v>
      </c>
      <c r="M296" s="28" t="s">
        <v>1037</v>
      </c>
      <c r="N296" s="13" t="s">
        <v>23</v>
      </c>
      <c r="O296" s="13" t="s">
        <v>24</v>
      </c>
      <c r="P296" s="28"/>
      <c r="Q296" s="28"/>
      <c r="R296" s="28"/>
      <c r="S296" s="28"/>
      <c r="T296" s="16">
        <f t="shared" si="36"/>
        <v>28</v>
      </c>
      <c r="U296" s="10">
        <f t="shared" si="41"/>
        <v>67.300000000000011</v>
      </c>
      <c r="V296" s="10">
        <f t="shared" si="38"/>
        <v>1</v>
      </c>
      <c r="W296" s="10">
        <f t="shared" si="39"/>
        <v>1</v>
      </c>
      <c r="X296" s="10">
        <f t="shared" si="37"/>
        <v>1</v>
      </c>
      <c r="Y296" s="10" t="str">
        <f t="shared" si="40"/>
        <v>E</v>
      </c>
      <c r="Z296" s="44" t="s">
        <v>1048</v>
      </c>
      <c r="AA296" s="13" t="s">
        <v>1057</v>
      </c>
    </row>
    <row r="297" spans="1:27" x14ac:dyDescent="0.25">
      <c r="A297" s="13">
        <v>296</v>
      </c>
      <c r="B297" s="28" t="s">
        <v>821</v>
      </c>
      <c r="C297" s="30" t="s">
        <v>36</v>
      </c>
      <c r="D297" s="30" t="s">
        <v>822</v>
      </c>
      <c r="E297" s="30">
        <v>61.22</v>
      </c>
      <c r="F297" s="30">
        <v>0</v>
      </c>
      <c r="G297" s="30">
        <v>5.6</v>
      </c>
      <c r="H297" s="28"/>
      <c r="I297" s="29">
        <v>34608</v>
      </c>
      <c r="J297" s="28" t="s">
        <v>19</v>
      </c>
      <c r="K297" s="13" t="s">
        <v>21</v>
      </c>
      <c r="L297" s="28">
        <v>8075077203</v>
      </c>
      <c r="M297" s="28" t="s">
        <v>1038</v>
      </c>
      <c r="N297" s="13" t="s">
        <v>23</v>
      </c>
      <c r="O297" s="13" t="s">
        <v>24</v>
      </c>
      <c r="P297" s="28"/>
      <c r="Q297" s="28"/>
      <c r="R297" s="28"/>
      <c r="S297" s="28"/>
      <c r="T297" s="16">
        <f t="shared" si="36"/>
        <v>26</v>
      </c>
      <c r="U297" s="10">
        <f t="shared" si="41"/>
        <v>61.22</v>
      </c>
      <c r="V297" s="10">
        <f t="shared" si="38"/>
        <v>1</v>
      </c>
      <c r="W297" s="10">
        <f t="shared" si="39"/>
        <v>1</v>
      </c>
      <c r="X297" s="10">
        <f t="shared" si="37"/>
        <v>1</v>
      </c>
      <c r="Y297" s="10" t="str">
        <f t="shared" si="40"/>
        <v>E</v>
      </c>
      <c r="Z297" s="44" t="str">
        <f t="shared" ref="Z297:Z303" si="42">IF(Y297="E","ELIGIBLE","NOT ELIGIBLE")</f>
        <v>ELIGIBLE</v>
      </c>
      <c r="AA297" s="50"/>
    </row>
    <row r="298" spans="1:27" x14ac:dyDescent="0.25">
      <c r="A298" s="13">
        <v>297</v>
      </c>
      <c r="B298" s="28" t="s">
        <v>823</v>
      </c>
      <c r="C298" s="30" t="s">
        <v>36</v>
      </c>
      <c r="D298" s="30" t="s">
        <v>1059</v>
      </c>
      <c r="E298" s="30">
        <v>57.81</v>
      </c>
      <c r="F298" s="30">
        <v>0</v>
      </c>
      <c r="G298" s="30" t="s">
        <v>833</v>
      </c>
      <c r="H298" s="28"/>
      <c r="I298" s="29">
        <v>32939</v>
      </c>
      <c r="J298" s="28" t="s">
        <v>19</v>
      </c>
      <c r="K298" s="13" t="s">
        <v>21</v>
      </c>
      <c r="L298" s="28">
        <v>8837495156</v>
      </c>
      <c r="M298" s="28" t="s">
        <v>1039</v>
      </c>
      <c r="N298" s="13" t="s">
        <v>23</v>
      </c>
      <c r="O298" s="13" t="s">
        <v>24</v>
      </c>
      <c r="P298" s="28"/>
      <c r="Q298" s="28"/>
      <c r="R298" s="28"/>
      <c r="S298" s="28"/>
      <c r="T298" s="16">
        <f t="shared" si="36"/>
        <v>31</v>
      </c>
      <c r="U298" s="10">
        <f t="shared" si="41"/>
        <v>57.81</v>
      </c>
      <c r="V298" s="10">
        <f t="shared" si="38"/>
        <v>1</v>
      </c>
      <c r="W298" s="10">
        <f t="shared" si="39"/>
        <v>1</v>
      </c>
      <c r="X298" s="10">
        <f t="shared" si="37"/>
        <v>1</v>
      </c>
      <c r="Y298" s="10" t="str">
        <f t="shared" si="40"/>
        <v>E</v>
      </c>
      <c r="Z298" s="44" t="str">
        <f t="shared" si="42"/>
        <v>ELIGIBLE</v>
      </c>
      <c r="AA298" s="50"/>
    </row>
    <row r="299" spans="1:27" ht="60" x14ac:dyDescent="0.25">
      <c r="A299" s="13">
        <v>298</v>
      </c>
      <c r="B299" s="28" t="s">
        <v>824</v>
      </c>
      <c r="C299" s="30" t="s">
        <v>29</v>
      </c>
      <c r="D299" s="30" t="s">
        <v>544</v>
      </c>
      <c r="E299" s="30">
        <v>0</v>
      </c>
      <c r="F299" s="30">
        <v>5.68</v>
      </c>
      <c r="G299" s="30" t="s">
        <v>833</v>
      </c>
      <c r="H299" s="28"/>
      <c r="I299" s="29">
        <v>32879</v>
      </c>
      <c r="J299" s="28" t="s">
        <v>19</v>
      </c>
      <c r="K299" s="13" t="s">
        <v>21</v>
      </c>
      <c r="L299" s="28">
        <v>8208429556</v>
      </c>
      <c r="M299" s="28" t="s">
        <v>1040</v>
      </c>
      <c r="N299" s="13" t="s">
        <v>23</v>
      </c>
      <c r="O299" s="13" t="s">
        <v>24</v>
      </c>
      <c r="P299" s="28"/>
      <c r="Q299" s="28"/>
      <c r="R299" s="28"/>
      <c r="S299" s="28"/>
      <c r="T299" s="16">
        <f t="shared" si="36"/>
        <v>31</v>
      </c>
      <c r="U299" s="10">
        <f t="shared" si="41"/>
        <v>56.8</v>
      </c>
      <c r="V299" s="10">
        <f t="shared" si="38"/>
        <v>1</v>
      </c>
      <c r="W299" s="10">
        <f t="shared" si="39"/>
        <v>1</v>
      </c>
      <c r="X299" s="10">
        <f t="shared" si="37"/>
        <v>1</v>
      </c>
      <c r="Y299" s="10" t="str">
        <f t="shared" si="40"/>
        <v>E</v>
      </c>
      <c r="Z299" s="44" t="s">
        <v>1048</v>
      </c>
      <c r="AA299" s="13" t="s">
        <v>1057</v>
      </c>
    </row>
    <row r="300" spans="1:27" x14ac:dyDescent="0.25">
      <c r="A300" s="13">
        <v>299</v>
      </c>
      <c r="B300" s="28" t="s">
        <v>825</v>
      </c>
      <c r="C300" s="30" t="s">
        <v>36</v>
      </c>
      <c r="D300" s="30" t="s">
        <v>826</v>
      </c>
      <c r="E300" s="30">
        <v>58</v>
      </c>
      <c r="F300" s="30">
        <v>0</v>
      </c>
      <c r="G300" s="30">
        <v>5.6</v>
      </c>
      <c r="H300" s="28"/>
      <c r="I300" s="29">
        <v>32426</v>
      </c>
      <c r="J300" s="28" t="s">
        <v>19</v>
      </c>
      <c r="K300" s="13" t="s">
        <v>21</v>
      </c>
      <c r="L300" s="28">
        <v>9884758889</v>
      </c>
      <c r="M300" s="28" t="s">
        <v>1041</v>
      </c>
      <c r="N300" s="13" t="s">
        <v>23</v>
      </c>
      <c r="O300" s="13" t="s">
        <v>24</v>
      </c>
      <c r="P300" s="28"/>
      <c r="Q300" s="28"/>
      <c r="R300" s="28"/>
      <c r="S300" s="28"/>
      <c r="T300" s="16">
        <f t="shared" si="36"/>
        <v>32</v>
      </c>
      <c r="U300" s="10">
        <f t="shared" si="41"/>
        <v>58</v>
      </c>
      <c r="V300" s="10">
        <f t="shared" si="38"/>
        <v>1</v>
      </c>
      <c r="W300" s="10">
        <f t="shared" si="39"/>
        <v>1</v>
      </c>
      <c r="X300" s="10">
        <f t="shared" si="37"/>
        <v>1</v>
      </c>
      <c r="Y300" s="10" t="str">
        <f t="shared" si="40"/>
        <v>E</v>
      </c>
      <c r="Z300" s="44" t="str">
        <f t="shared" si="42"/>
        <v>ELIGIBLE</v>
      </c>
      <c r="AA300" s="50"/>
    </row>
    <row r="301" spans="1:27" x14ac:dyDescent="0.25">
      <c r="A301" s="13">
        <v>300</v>
      </c>
      <c r="B301" s="28" t="s">
        <v>827</v>
      </c>
      <c r="C301" s="30" t="s">
        <v>36</v>
      </c>
      <c r="D301" s="30" t="s">
        <v>828</v>
      </c>
      <c r="E301" s="30">
        <v>0</v>
      </c>
      <c r="F301" s="30">
        <v>7.36</v>
      </c>
      <c r="G301" s="30" t="s">
        <v>833</v>
      </c>
      <c r="H301" s="28"/>
      <c r="I301" s="29">
        <v>34185</v>
      </c>
      <c r="J301" s="28" t="s">
        <v>19</v>
      </c>
      <c r="K301" s="13" t="s">
        <v>21</v>
      </c>
      <c r="L301" s="28">
        <v>8318748074</v>
      </c>
      <c r="M301" s="28" t="s">
        <v>1042</v>
      </c>
      <c r="N301" s="13" t="s">
        <v>23</v>
      </c>
      <c r="O301" s="13" t="s">
        <v>24</v>
      </c>
      <c r="P301" s="28"/>
      <c r="Q301" s="28"/>
      <c r="R301" s="28"/>
      <c r="S301" s="28"/>
      <c r="T301" s="16">
        <f t="shared" si="36"/>
        <v>28</v>
      </c>
      <c r="U301" s="10">
        <f t="shared" si="41"/>
        <v>73.600000000000009</v>
      </c>
      <c r="V301" s="10">
        <f t="shared" si="38"/>
        <v>1</v>
      </c>
      <c r="W301" s="10">
        <f t="shared" si="39"/>
        <v>1</v>
      </c>
      <c r="X301" s="10">
        <f t="shared" si="37"/>
        <v>1</v>
      </c>
      <c r="Y301" s="10" t="str">
        <f t="shared" si="40"/>
        <v>E</v>
      </c>
      <c r="Z301" s="44" t="str">
        <f t="shared" si="42"/>
        <v>ELIGIBLE</v>
      </c>
      <c r="AA301" s="50"/>
    </row>
    <row r="302" spans="1:27" ht="60" x14ac:dyDescent="0.25">
      <c r="A302" s="13">
        <v>301</v>
      </c>
      <c r="B302" s="28" t="s">
        <v>829</v>
      </c>
      <c r="C302" s="30" t="s">
        <v>20</v>
      </c>
      <c r="D302" s="30" t="s">
        <v>830</v>
      </c>
      <c r="E302" s="30">
        <v>0</v>
      </c>
      <c r="F302" s="30">
        <v>8</v>
      </c>
      <c r="G302" s="30">
        <v>1.8</v>
      </c>
      <c r="H302" s="28"/>
      <c r="I302" s="28" t="s">
        <v>907</v>
      </c>
      <c r="J302" s="28" t="s">
        <v>19</v>
      </c>
      <c r="K302" s="13" t="s">
        <v>21</v>
      </c>
      <c r="L302" s="28">
        <v>7858878081</v>
      </c>
      <c r="M302" s="28" t="s">
        <v>1043</v>
      </c>
      <c r="N302" s="13" t="s">
        <v>23</v>
      </c>
      <c r="O302" s="13" t="s">
        <v>24</v>
      </c>
      <c r="P302" s="28"/>
      <c r="Q302" s="28"/>
      <c r="R302" s="28"/>
      <c r="S302" s="28"/>
      <c r="T302" s="16">
        <f t="shared" si="36"/>
        <v>26</v>
      </c>
      <c r="U302" s="10">
        <f t="shared" si="41"/>
        <v>80</v>
      </c>
      <c r="V302" s="10">
        <f t="shared" si="38"/>
        <v>1</v>
      </c>
      <c r="W302" s="10">
        <f t="shared" si="39"/>
        <v>1</v>
      </c>
      <c r="X302" s="10">
        <f t="shared" si="37"/>
        <v>0</v>
      </c>
      <c r="Y302" s="10" t="str">
        <f t="shared" si="40"/>
        <v>E</v>
      </c>
      <c r="Z302" s="44" t="s">
        <v>1048</v>
      </c>
      <c r="AA302" s="13" t="s">
        <v>1057</v>
      </c>
    </row>
    <row r="303" spans="1:27" x14ac:dyDescent="0.25">
      <c r="A303" s="13">
        <v>302</v>
      </c>
      <c r="B303" s="28" t="s">
        <v>831</v>
      </c>
      <c r="C303" s="30" t="s">
        <v>36</v>
      </c>
      <c r="D303" s="30" t="s">
        <v>832</v>
      </c>
      <c r="E303" s="30">
        <v>0</v>
      </c>
      <c r="F303" s="30">
        <v>7.41</v>
      </c>
      <c r="G303" s="30">
        <v>1.1000000000000001</v>
      </c>
      <c r="H303" s="28"/>
      <c r="I303" s="29">
        <v>34095</v>
      </c>
      <c r="J303" s="28" t="s">
        <v>19</v>
      </c>
      <c r="K303" s="13" t="s">
        <v>21</v>
      </c>
      <c r="L303" s="28">
        <v>9004245564</v>
      </c>
      <c r="M303" s="28" t="s">
        <v>1044</v>
      </c>
      <c r="N303" s="13" t="s">
        <v>23</v>
      </c>
      <c r="O303" s="13" t="s">
        <v>24</v>
      </c>
      <c r="P303" s="28"/>
      <c r="Q303" s="28"/>
      <c r="R303" s="28"/>
      <c r="S303" s="28"/>
      <c r="T303" s="16">
        <f t="shared" si="36"/>
        <v>28</v>
      </c>
      <c r="U303" s="10">
        <f t="shared" si="41"/>
        <v>74.099999999999994</v>
      </c>
      <c r="V303" s="10">
        <f t="shared" si="38"/>
        <v>1</v>
      </c>
      <c r="W303" s="10">
        <f t="shared" si="39"/>
        <v>1</v>
      </c>
      <c r="X303" s="10">
        <f t="shared" si="37"/>
        <v>0</v>
      </c>
      <c r="Y303" s="10" t="str">
        <f t="shared" si="40"/>
        <v>E</v>
      </c>
      <c r="Z303" s="44" t="str">
        <f t="shared" si="42"/>
        <v>ELIGIBLE</v>
      </c>
      <c r="AA303" s="50"/>
    </row>
    <row r="304" spans="1:27" x14ac:dyDescent="0.25">
      <c r="U304" s="28" t="s">
        <v>1050</v>
      </c>
      <c r="V304" s="28"/>
      <c r="W304" s="28"/>
      <c r="X304" s="28"/>
      <c r="Y304" s="47"/>
      <c r="Z304" s="48"/>
      <c r="AA304" s="51"/>
    </row>
    <row r="305" spans="2:27" x14ac:dyDescent="0.25">
      <c r="B305" s="41" t="s">
        <v>1053</v>
      </c>
      <c r="U305" s="28" t="s">
        <v>1048</v>
      </c>
      <c r="V305" s="28"/>
      <c r="W305" s="28"/>
      <c r="X305" s="28"/>
      <c r="Y305" s="47"/>
      <c r="Z305" s="48"/>
      <c r="AA305" s="51"/>
    </row>
    <row r="306" spans="2:27" x14ac:dyDescent="0.25">
      <c r="U306" s="28" t="s">
        <v>1051</v>
      </c>
      <c r="V306" s="28"/>
      <c r="W306" s="28"/>
      <c r="X306" s="28"/>
      <c r="Y306" s="47"/>
      <c r="Z306" s="49"/>
      <c r="AA306" s="51"/>
    </row>
  </sheetData>
  <autoFilter ref="A1:Z305" xr:uid="{A85408E9-00C1-4D60-BCDC-D88389FDF03D}"/>
  <pageMargins left="0.74803149606299213" right="0.74803149606299213" top="0.98425196850393704" bottom="0.98425196850393704" header="0.51181102362204722" footer="0.51181102362204722"/>
  <pageSetup paperSize="8" scale="77" fitToHeight="0" orientation="landscape" r:id="rId1"/>
  <headerFooter>
    <oddHeader>&amp;CLIST OF ELIGIBLE AND NOT ELIGIBLE CANDIDATE FOR THE POST OF ASSISTANT REGISTRAR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Assistant Registrar (UPLOAD)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Mrinmoy Majumder</cp:lastModifiedBy>
  <cp:lastPrinted>2022-02-14T06:48:30Z</cp:lastPrinted>
  <dcterms:created xsi:type="dcterms:W3CDTF">2020-09-01T11:34:31Z</dcterms:created>
  <dcterms:modified xsi:type="dcterms:W3CDTF">2022-02-15T09:43:58Z</dcterms:modified>
</cp:coreProperties>
</file>