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60feb03798ff90/Desktop/"/>
    </mc:Choice>
  </mc:AlternateContent>
  <xr:revisionPtr revIDLastSave="2" documentId="8_{636BDDF9-7616-4E1B-8A58-F6A742168ECE}" xr6:coauthVersionLast="47" xr6:coauthVersionMax="47" xr10:uidLastSave="{7A74BFDF-2037-4C82-9472-62781F1422D6}"/>
  <bookViews>
    <workbookView xWindow="-120" yWindow="-120" windowWidth="24240" windowHeight="13140" xr2:uid="{00000000-000D-0000-FFFF-FFFF00000000}"/>
  </bookViews>
  <sheets>
    <sheet name="Deputy Registrar(UPLOAD)" sheetId="3" r:id="rId1"/>
  </sheets>
  <definedNames>
    <definedName name="_xlnm._FilterDatabase" localSheetId="0" hidden="1">'Deputy Registrar(UPLOAD)'!$A$1:$Y$256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54" i="3" l="1"/>
  <c r="U254" i="3"/>
  <c r="W254" i="3" s="1"/>
  <c r="T254" i="3"/>
  <c r="V254" i="3" s="1"/>
  <c r="X253" i="3"/>
  <c r="U253" i="3"/>
  <c r="W253" i="3" s="1"/>
  <c r="T253" i="3"/>
  <c r="V253" i="3" s="1"/>
  <c r="X252" i="3"/>
  <c r="U252" i="3"/>
  <c r="W252" i="3" s="1"/>
  <c r="T252" i="3"/>
  <c r="V252" i="3" s="1"/>
  <c r="X251" i="3"/>
  <c r="U251" i="3"/>
  <c r="W251" i="3" s="1"/>
  <c r="T251" i="3"/>
  <c r="V251" i="3" s="1"/>
  <c r="X250" i="3"/>
  <c r="U250" i="3"/>
  <c r="W250" i="3" s="1"/>
  <c r="T250" i="3"/>
  <c r="V250" i="3" s="1"/>
  <c r="X249" i="3"/>
  <c r="U249" i="3"/>
  <c r="W249" i="3" s="1"/>
  <c r="T249" i="3"/>
  <c r="V249" i="3" s="1"/>
  <c r="X248" i="3"/>
  <c r="U248" i="3"/>
  <c r="W248" i="3" s="1"/>
  <c r="T248" i="3"/>
  <c r="V248" i="3" s="1"/>
  <c r="X247" i="3"/>
  <c r="U247" i="3"/>
  <c r="W247" i="3" s="1"/>
  <c r="T247" i="3"/>
  <c r="V247" i="3" s="1"/>
  <c r="X246" i="3"/>
  <c r="U246" i="3"/>
  <c r="W246" i="3" s="1"/>
  <c r="T246" i="3"/>
  <c r="V246" i="3" s="1"/>
  <c r="X245" i="3"/>
  <c r="U245" i="3"/>
  <c r="W245" i="3" s="1"/>
  <c r="T245" i="3"/>
  <c r="V245" i="3" s="1"/>
  <c r="X244" i="3"/>
  <c r="U244" i="3"/>
  <c r="W244" i="3" s="1"/>
  <c r="T244" i="3"/>
  <c r="V244" i="3" s="1"/>
  <c r="X243" i="3"/>
  <c r="U243" i="3"/>
  <c r="W243" i="3" s="1"/>
  <c r="T243" i="3"/>
  <c r="V243" i="3" s="1"/>
  <c r="X242" i="3"/>
  <c r="U242" i="3"/>
  <c r="W242" i="3" s="1"/>
  <c r="T242" i="3"/>
  <c r="V242" i="3" s="1"/>
  <c r="X241" i="3"/>
  <c r="U241" i="3"/>
  <c r="W241" i="3" s="1"/>
  <c r="T241" i="3"/>
  <c r="V241" i="3" s="1"/>
  <c r="X240" i="3"/>
  <c r="U240" i="3"/>
  <c r="W240" i="3" s="1"/>
  <c r="T240" i="3"/>
  <c r="V240" i="3" s="1"/>
  <c r="X239" i="3"/>
  <c r="U239" i="3"/>
  <c r="W239" i="3" s="1"/>
  <c r="T239" i="3"/>
  <c r="V239" i="3" s="1"/>
  <c r="X238" i="3"/>
  <c r="U238" i="3"/>
  <c r="W238" i="3" s="1"/>
  <c r="T238" i="3"/>
  <c r="V238" i="3" s="1"/>
  <c r="X237" i="3"/>
  <c r="U237" i="3"/>
  <c r="W237" i="3" s="1"/>
  <c r="T237" i="3"/>
  <c r="V237" i="3" s="1"/>
  <c r="X236" i="3"/>
  <c r="U236" i="3"/>
  <c r="W236" i="3" s="1"/>
  <c r="T236" i="3"/>
  <c r="V236" i="3" s="1"/>
  <c r="X235" i="3"/>
  <c r="U235" i="3"/>
  <c r="W235" i="3" s="1"/>
  <c r="T235" i="3"/>
  <c r="V235" i="3" s="1"/>
  <c r="X234" i="3"/>
  <c r="U234" i="3"/>
  <c r="W234" i="3" s="1"/>
  <c r="T234" i="3"/>
  <c r="V234" i="3" s="1"/>
  <c r="X233" i="3"/>
  <c r="U233" i="3"/>
  <c r="W233" i="3" s="1"/>
  <c r="T233" i="3"/>
  <c r="V233" i="3" s="1"/>
  <c r="X232" i="3"/>
  <c r="U232" i="3"/>
  <c r="W232" i="3" s="1"/>
  <c r="T232" i="3"/>
  <c r="V232" i="3" s="1"/>
  <c r="X231" i="3"/>
  <c r="W231" i="3"/>
  <c r="U231" i="3"/>
  <c r="T231" i="3"/>
  <c r="V231" i="3" s="1"/>
  <c r="X230" i="3"/>
  <c r="U230" i="3"/>
  <c r="W230" i="3" s="1"/>
  <c r="T230" i="3"/>
  <c r="V230" i="3" s="1"/>
  <c r="X229" i="3"/>
  <c r="U229" i="3"/>
  <c r="W229" i="3" s="1"/>
  <c r="T229" i="3"/>
  <c r="V229" i="3" s="1"/>
  <c r="X228" i="3"/>
  <c r="U228" i="3"/>
  <c r="W228" i="3" s="1"/>
  <c r="T228" i="3"/>
  <c r="V228" i="3" s="1"/>
  <c r="X227" i="3"/>
  <c r="U227" i="3"/>
  <c r="W227" i="3" s="1"/>
  <c r="T227" i="3"/>
  <c r="V227" i="3" s="1"/>
  <c r="X226" i="3"/>
  <c r="U226" i="3"/>
  <c r="W226" i="3" s="1"/>
  <c r="T226" i="3"/>
  <c r="V226" i="3" s="1"/>
  <c r="X225" i="3"/>
  <c r="U225" i="3"/>
  <c r="W225" i="3" s="1"/>
  <c r="T225" i="3"/>
  <c r="V225" i="3" s="1"/>
  <c r="X224" i="3"/>
  <c r="U224" i="3"/>
  <c r="W224" i="3" s="1"/>
  <c r="T224" i="3"/>
  <c r="V224" i="3" s="1"/>
  <c r="X223" i="3"/>
  <c r="U223" i="3"/>
  <c r="W223" i="3" s="1"/>
  <c r="T223" i="3"/>
  <c r="V223" i="3" s="1"/>
  <c r="X222" i="3"/>
  <c r="U222" i="3"/>
  <c r="W222" i="3" s="1"/>
  <c r="T222" i="3"/>
  <c r="V222" i="3" s="1"/>
  <c r="X221" i="3"/>
  <c r="U221" i="3"/>
  <c r="W221" i="3" s="1"/>
  <c r="T221" i="3"/>
  <c r="V221" i="3" s="1"/>
  <c r="X220" i="3"/>
  <c r="U220" i="3"/>
  <c r="W220" i="3" s="1"/>
  <c r="T220" i="3"/>
  <c r="V220" i="3" s="1"/>
  <c r="X219" i="3"/>
  <c r="U219" i="3"/>
  <c r="W219" i="3" s="1"/>
  <c r="T219" i="3"/>
  <c r="V219" i="3" s="1"/>
  <c r="Y219" i="3" s="1"/>
  <c r="X218" i="3"/>
  <c r="U218" i="3"/>
  <c r="W218" i="3" s="1"/>
  <c r="T218" i="3"/>
  <c r="V218" i="3" s="1"/>
  <c r="X217" i="3"/>
  <c r="U217" i="3"/>
  <c r="W217" i="3" s="1"/>
  <c r="T217" i="3"/>
  <c r="V217" i="3" s="1"/>
  <c r="X216" i="3"/>
  <c r="U216" i="3"/>
  <c r="W216" i="3" s="1"/>
  <c r="T216" i="3"/>
  <c r="V216" i="3" s="1"/>
  <c r="X215" i="3"/>
  <c r="U215" i="3"/>
  <c r="W215" i="3" s="1"/>
  <c r="T215" i="3"/>
  <c r="V215" i="3" s="1"/>
  <c r="X214" i="3"/>
  <c r="U214" i="3"/>
  <c r="W214" i="3" s="1"/>
  <c r="T214" i="3"/>
  <c r="V214" i="3" s="1"/>
  <c r="X213" i="3"/>
  <c r="U213" i="3"/>
  <c r="W213" i="3" s="1"/>
  <c r="T213" i="3"/>
  <c r="V213" i="3" s="1"/>
  <c r="X212" i="3"/>
  <c r="V212" i="3"/>
  <c r="U212" i="3"/>
  <c r="W212" i="3" s="1"/>
  <c r="T212" i="3"/>
  <c r="X211" i="3"/>
  <c r="U211" i="3"/>
  <c r="W211" i="3" s="1"/>
  <c r="T211" i="3"/>
  <c r="V211" i="3" s="1"/>
  <c r="X210" i="3"/>
  <c r="U210" i="3"/>
  <c r="W210" i="3" s="1"/>
  <c r="T210" i="3"/>
  <c r="V210" i="3" s="1"/>
  <c r="X209" i="3"/>
  <c r="U209" i="3"/>
  <c r="W209" i="3" s="1"/>
  <c r="T209" i="3"/>
  <c r="V209" i="3" s="1"/>
  <c r="X208" i="3"/>
  <c r="U208" i="3"/>
  <c r="W208" i="3" s="1"/>
  <c r="T208" i="3"/>
  <c r="V208" i="3" s="1"/>
  <c r="X207" i="3"/>
  <c r="U207" i="3"/>
  <c r="W207" i="3" s="1"/>
  <c r="T207" i="3"/>
  <c r="V207" i="3" s="1"/>
  <c r="X206" i="3"/>
  <c r="U206" i="3"/>
  <c r="W206" i="3" s="1"/>
  <c r="T206" i="3"/>
  <c r="V206" i="3" s="1"/>
  <c r="X205" i="3"/>
  <c r="U205" i="3"/>
  <c r="W205" i="3" s="1"/>
  <c r="T205" i="3"/>
  <c r="V205" i="3" s="1"/>
  <c r="X204" i="3"/>
  <c r="U204" i="3"/>
  <c r="W204" i="3" s="1"/>
  <c r="T204" i="3"/>
  <c r="V204" i="3" s="1"/>
  <c r="X203" i="3"/>
  <c r="U203" i="3"/>
  <c r="W203" i="3" s="1"/>
  <c r="T203" i="3"/>
  <c r="V203" i="3" s="1"/>
  <c r="X202" i="3"/>
  <c r="U202" i="3"/>
  <c r="W202" i="3" s="1"/>
  <c r="T202" i="3"/>
  <c r="V202" i="3" s="1"/>
  <c r="X201" i="3"/>
  <c r="W201" i="3"/>
  <c r="U201" i="3"/>
  <c r="T201" i="3"/>
  <c r="V201" i="3" s="1"/>
  <c r="X200" i="3"/>
  <c r="U200" i="3"/>
  <c r="W200" i="3" s="1"/>
  <c r="T200" i="3"/>
  <c r="V200" i="3" s="1"/>
  <c r="X199" i="3"/>
  <c r="U199" i="3"/>
  <c r="W199" i="3" s="1"/>
  <c r="T199" i="3"/>
  <c r="V199" i="3" s="1"/>
  <c r="X198" i="3"/>
  <c r="W198" i="3"/>
  <c r="V198" i="3"/>
  <c r="U198" i="3"/>
  <c r="T198" i="3"/>
  <c r="X197" i="3"/>
  <c r="U197" i="3"/>
  <c r="W197" i="3" s="1"/>
  <c r="T197" i="3"/>
  <c r="V197" i="3" s="1"/>
  <c r="X196" i="3"/>
  <c r="U196" i="3"/>
  <c r="W196" i="3" s="1"/>
  <c r="T196" i="3"/>
  <c r="V196" i="3" s="1"/>
  <c r="Y196" i="3" s="1"/>
  <c r="X195" i="3"/>
  <c r="V195" i="3"/>
  <c r="U195" i="3"/>
  <c r="W195" i="3" s="1"/>
  <c r="T195" i="3"/>
  <c r="X194" i="3"/>
  <c r="U194" i="3"/>
  <c r="W194" i="3" s="1"/>
  <c r="T194" i="3"/>
  <c r="V194" i="3" s="1"/>
  <c r="X193" i="3"/>
  <c r="U193" i="3"/>
  <c r="W193" i="3" s="1"/>
  <c r="T193" i="3"/>
  <c r="V193" i="3" s="1"/>
  <c r="X192" i="3"/>
  <c r="U192" i="3"/>
  <c r="W192" i="3" s="1"/>
  <c r="T192" i="3"/>
  <c r="V192" i="3" s="1"/>
  <c r="X191" i="3"/>
  <c r="U191" i="3"/>
  <c r="W191" i="3" s="1"/>
  <c r="T191" i="3"/>
  <c r="V191" i="3" s="1"/>
  <c r="X190" i="3"/>
  <c r="V190" i="3"/>
  <c r="U190" i="3"/>
  <c r="W190" i="3" s="1"/>
  <c r="T190" i="3"/>
  <c r="X189" i="3"/>
  <c r="U189" i="3"/>
  <c r="W189" i="3" s="1"/>
  <c r="T189" i="3"/>
  <c r="V189" i="3" s="1"/>
  <c r="X188" i="3"/>
  <c r="V188" i="3"/>
  <c r="U188" i="3"/>
  <c r="W188" i="3" s="1"/>
  <c r="T188" i="3"/>
  <c r="X187" i="3"/>
  <c r="U187" i="3"/>
  <c r="W187" i="3" s="1"/>
  <c r="T187" i="3"/>
  <c r="V187" i="3" s="1"/>
  <c r="X186" i="3"/>
  <c r="U186" i="3"/>
  <c r="W186" i="3" s="1"/>
  <c r="T186" i="3"/>
  <c r="V186" i="3" s="1"/>
  <c r="X185" i="3"/>
  <c r="U185" i="3"/>
  <c r="W185" i="3" s="1"/>
  <c r="T185" i="3"/>
  <c r="V185" i="3" s="1"/>
  <c r="X184" i="3"/>
  <c r="U184" i="3"/>
  <c r="W184" i="3" s="1"/>
  <c r="T184" i="3"/>
  <c r="V184" i="3" s="1"/>
  <c r="X183" i="3"/>
  <c r="U183" i="3"/>
  <c r="W183" i="3" s="1"/>
  <c r="T183" i="3"/>
  <c r="V183" i="3" s="1"/>
  <c r="X182" i="3"/>
  <c r="U182" i="3"/>
  <c r="W182" i="3" s="1"/>
  <c r="T182" i="3"/>
  <c r="V182" i="3" s="1"/>
  <c r="X181" i="3"/>
  <c r="U181" i="3"/>
  <c r="W181" i="3" s="1"/>
  <c r="T181" i="3"/>
  <c r="V181" i="3" s="1"/>
  <c r="X180" i="3"/>
  <c r="U180" i="3"/>
  <c r="W180" i="3" s="1"/>
  <c r="T180" i="3"/>
  <c r="V180" i="3" s="1"/>
  <c r="X179" i="3"/>
  <c r="U179" i="3"/>
  <c r="W179" i="3" s="1"/>
  <c r="T179" i="3"/>
  <c r="V179" i="3" s="1"/>
  <c r="X178" i="3"/>
  <c r="U178" i="3"/>
  <c r="W178" i="3" s="1"/>
  <c r="Y178" i="3" s="1"/>
  <c r="T178" i="3"/>
  <c r="V178" i="3" s="1"/>
  <c r="X177" i="3"/>
  <c r="U177" i="3"/>
  <c r="W177" i="3" s="1"/>
  <c r="T177" i="3"/>
  <c r="V177" i="3" s="1"/>
  <c r="X176" i="3"/>
  <c r="W176" i="3"/>
  <c r="U176" i="3"/>
  <c r="T176" i="3"/>
  <c r="V176" i="3" s="1"/>
  <c r="X175" i="3"/>
  <c r="U175" i="3"/>
  <c r="W175" i="3" s="1"/>
  <c r="T175" i="3"/>
  <c r="V175" i="3" s="1"/>
  <c r="X174" i="3"/>
  <c r="U174" i="3"/>
  <c r="W174" i="3" s="1"/>
  <c r="T174" i="3"/>
  <c r="V174" i="3" s="1"/>
  <c r="Z173" i="3"/>
  <c r="X173" i="3"/>
  <c r="U173" i="3"/>
  <c r="W173" i="3" s="1"/>
  <c r="T173" i="3"/>
  <c r="V173" i="3" s="1"/>
  <c r="Z172" i="3"/>
  <c r="X172" i="3"/>
  <c r="U172" i="3"/>
  <c r="W172" i="3" s="1"/>
  <c r="T172" i="3"/>
  <c r="V172" i="3" s="1"/>
  <c r="Z171" i="3"/>
  <c r="X171" i="3"/>
  <c r="U171" i="3"/>
  <c r="W171" i="3" s="1"/>
  <c r="T171" i="3"/>
  <c r="V171" i="3" s="1"/>
  <c r="Z170" i="3"/>
  <c r="X170" i="3"/>
  <c r="U170" i="3"/>
  <c r="W170" i="3" s="1"/>
  <c r="T170" i="3"/>
  <c r="V170" i="3" s="1"/>
  <c r="Z169" i="3"/>
  <c r="X169" i="3"/>
  <c r="U169" i="3"/>
  <c r="W169" i="3" s="1"/>
  <c r="T169" i="3"/>
  <c r="V169" i="3" s="1"/>
  <c r="Z168" i="3"/>
  <c r="X168" i="3"/>
  <c r="U168" i="3"/>
  <c r="W168" i="3" s="1"/>
  <c r="T168" i="3"/>
  <c r="V168" i="3" s="1"/>
  <c r="Z167" i="3"/>
  <c r="X167" i="3"/>
  <c r="U167" i="3"/>
  <c r="W167" i="3" s="1"/>
  <c r="T167" i="3"/>
  <c r="V167" i="3" s="1"/>
  <c r="Z166" i="3"/>
  <c r="X166" i="3"/>
  <c r="U166" i="3"/>
  <c r="W166" i="3" s="1"/>
  <c r="T166" i="3"/>
  <c r="V166" i="3" s="1"/>
  <c r="Z165" i="3"/>
  <c r="X165" i="3"/>
  <c r="U165" i="3"/>
  <c r="W165" i="3" s="1"/>
  <c r="T165" i="3"/>
  <c r="V165" i="3" s="1"/>
  <c r="Z164" i="3"/>
  <c r="X164" i="3"/>
  <c r="U164" i="3"/>
  <c r="W164" i="3" s="1"/>
  <c r="T164" i="3"/>
  <c r="V164" i="3" s="1"/>
  <c r="Z163" i="3"/>
  <c r="X163" i="3"/>
  <c r="U163" i="3"/>
  <c r="W163" i="3" s="1"/>
  <c r="T163" i="3"/>
  <c r="V163" i="3" s="1"/>
  <c r="Z162" i="3"/>
  <c r="X162" i="3"/>
  <c r="U162" i="3"/>
  <c r="W162" i="3" s="1"/>
  <c r="T162" i="3"/>
  <c r="V162" i="3" s="1"/>
  <c r="Z161" i="3"/>
  <c r="X161" i="3"/>
  <c r="U161" i="3"/>
  <c r="W161" i="3" s="1"/>
  <c r="T161" i="3"/>
  <c r="V161" i="3" s="1"/>
  <c r="Z160" i="3"/>
  <c r="X160" i="3"/>
  <c r="U160" i="3"/>
  <c r="W160" i="3" s="1"/>
  <c r="T160" i="3"/>
  <c r="V160" i="3" s="1"/>
  <c r="Z159" i="3"/>
  <c r="X159" i="3"/>
  <c r="U159" i="3"/>
  <c r="W159" i="3" s="1"/>
  <c r="T159" i="3"/>
  <c r="V159" i="3" s="1"/>
  <c r="Z158" i="3"/>
  <c r="X158" i="3"/>
  <c r="U158" i="3"/>
  <c r="W158" i="3" s="1"/>
  <c r="T158" i="3"/>
  <c r="V158" i="3" s="1"/>
  <c r="Z157" i="3"/>
  <c r="X157" i="3"/>
  <c r="U157" i="3"/>
  <c r="W157" i="3" s="1"/>
  <c r="T157" i="3"/>
  <c r="V157" i="3" s="1"/>
  <c r="Z156" i="3"/>
  <c r="X156" i="3"/>
  <c r="U156" i="3"/>
  <c r="W156" i="3" s="1"/>
  <c r="T156" i="3"/>
  <c r="V156" i="3" s="1"/>
  <c r="Z155" i="3"/>
  <c r="X155" i="3"/>
  <c r="U155" i="3"/>
  <c r="W155" i="3" s="1"/>
  <c r="T155" i="3"/>
  <c r="V155" i="3" s="1"/>
  <c r="Z154" i="3"/>
  <c r="X154" i="3"/>
  <c r="U154" i="3"/>
  <c r="W154" i="3" s="1"/>
  <c r="T154" i="3"/>
  <c r="V154" i="3" s="1"/>
  <c r="Z153" i="3"/>
  <c r="X153" i="3"/>
  <c r="V153" i="3"/>
  <c r="U153" i="3"/>
  <c r="W153" i="3" s="1"/>
  <c r="T153" i="3"/>
  <c r="Z152" i="3"/>
  <c r="X152" i="3"/>
  <c r="U152" i="3"/>
  <c r="W152" i="3" s="1"/>
  <c r="T152" i="3"/>
  <c r="V152" i="3" s="1"/>
  <c r="Z151" i="3"/>
  <c r="X151" i="3"/>
  <c r="U151" i="3"/>
  <c r="W151" i="3" s="1"/>
  <c r="T151" i="3"/>
  <c r="V151" i="3" s="1"/>
  <c r="Z150" i="3"/>
  <c r="X150" i="3"/>
  <c r="U150" i="3"/>
  <c r="W150" i="3" s="1"/>
  <c r="T150" i="3"/>
  <c r="V150" i="3" s="1"/>
  <c r="Z149" i="3"/>
  <c r="X149" i="3"/>
  <c r="U149" i="3"/>
  <c r="W149" i="3" s="1"/>
  <c r="T149" i="3"/>
  <c r="V149" i="3" s="1"/>
  <c r="Z148" i="3"/>
  <c r="X148" i="3"/>
  <c r="U148" i="3"/>
  <c r="W148" i="3" s="1"/>
  <c r="T148" i="3"/>
  <c r="V148" i="3" s="1"/>
  <c r="Z147" i="3"/>
  <c r="X147" i="3"/>
  <c r="U147" i="3"/>
  <c r="W147" i="3" s="1"/>
  <c r="T147" i="3"/>
  <c r="V147" i="3" s="1"/>
  <c r="Z146" i="3"/>
  <c r="X146" i="3"/>
  <c r="U146" i="3"/>
  <c r="W146" i="3" s="1"/>
  <c r="T146" i="3"/>
  <c r="V146" i="3" s="1"/>
  <c r="Z145" i="3"/>
  <c r="X145" i="3"/>
  <c r="U145" i="3"/>
  <c r="W145" i="3" s="1"/>
  <c r="T145" i="3"/>
  <c r="V145" i="3" s="1"/>
  <c r="Z144" i="3"/>
  <c r="X144" i="3"/>
  <c r="U144" i="3"/>
  <c r="W144" i="3" s="1"/>
  <c r="T144" i="3"/>
  <c r="V144" i="3" s="1"/>
  <c r="Z143" i="3"/>
  <c r="X143" i="3"/>
  <c r="U143" i="3"/>
  <c r="W143" i="3" s="1"/>
  <c r="T143" i="3"/>
  <c r="V143" i="3" s="1"/>
  <c r="Z142" i="3"/>
  <c r="X142" i="3"/>
  <c r="W142" i="3"/>
  <c r="U142" i="3"/>
  <c r="T142" i="3"/>
  <c r="V142" i="3" s="1"/>
  <c r="Z141" i="3"/>
  <c r="X141" i="3"/>
  <c r="U141" i="3"/>
  <c r="W141" i="3" s="1"/>
  <c r="T141" i="3"/>
  <c r="V141" i="3" s="1"/>
  <c r="Z140" i="3"/>
  <c r="X140" i="3"/>
  <c r="U140" i="3"/>
  <c r="W140" i="3" s="1"/>
  <c r="T140" i="3"/>
  <c r="V140" i="3" s="1"/>
  <c r="Z139" i="3"/>
  <c r="X139" i="3"/>
  <c r="U139" i="3"/>
  <c r="W139" i="3" s="1"/>
  <c r="T139" i="3"/>
  <c r="V139" i="3" s="1"/>
  <c r="Z138" i="3"/>
  <c r="X138" i="3"/>
  <c r="U138" i="3"/>
  <c r="W138" i="3" s="1"/>
  <c r="T138" i="3"/>
  <c r="V138" i="3" s="1"/>
  <c r="Z137" i="3"/>
  <c r="X137" i="3"/>
  <c r="U137" i="3"/>
  <c r="W137" i="3" s="1"/>
  <c r="T137" i="3"/>
  <c r="V137" i="3" s="1"/>
  <c r="Z136" i="3"/>
  <c r="X136" i="3"/>
  <c r="U136" i="3"/>
  <c r="W136" i="3" s="1"/>
  <c r="T136" i="3"/>
  <c r="V136" i="3" s="1"/>
  <c r="Z135" i="3"/>
  <c r="X135" i="3"/>
  <c r="U135" i="3"/>
  <c r="W135" i="3" s="1"/>
  <c r="T135" i="3"/>
  <c r="V135" i="3" s="1"/>
  <c r="Z134" i="3"/>
  <c r="X134" i="3"/>
  <c r="U134" i="3"/>
  <c r="W134" i="3" s="1"/>
  <c r="T134" i="3"/>
  <c r="V134" i="3" s="1"/>
  <c r="Z133" i="3"/>
  <c r="X133" i="3"/>
  <c r="U133" i="3"/>
  <c r="W133" i="3" s="1"/>
  <c r="T133" i="3"/>
  <c r="V133" i="3" s="1"/>
  <c r="Z132" i="3"/>
  <c r="X132" i="3"/>
  <c r="U132" i="3"/>
  <c r="W132" i="3" s="1"/>
  <c r="T132" i="3"/>
  <c r="V132" i="3" s="1"/>
  <c r="Z131" i="3"/>
  <c r="X131" i="3"/>
  <c r="U131" i="3"/>
  <c r="W131" i="3" s="1"/>
  <c r="T131" i="3"/>
  <c r="V131" i="3" s="1"/>
  <c r="Z130" i="3"/>
  <c r="X130" i="3"/>
  <c r="U130" i="3"/>
  <c r="W130" i="3" s="1"/>
  <c r="T130" i="3"/>
  <c r="V130" i="3" s="1"/>
  <c r="Z129" i="3"/>
  <c r="X129" i="3"/>
  <c r="U129" i="3"/>
  <c r="W129" i="3" s="1"/>
  <c r="T129" i="3"/>
  <c r="V129" i="3" s="1"/>
  <c r="Z128" i="3"/>
  <c r="X128" i="3"/>
  <c r="U128" i="3"/>
  <c r="W128" i="3" s="1"/>
  <c r="T128" i="3"/>
  <c r="V128" i="3" s="1"/>
  <c r="Z127" i="3"/>
  <c r="X127" i="3"/>
  <c r="U127" i="3"/>
  <c r="W127" i="3" s="1"/>
  <c r="T127" i="3"/>
  <c r="V127" i="3" s="1"/>
  <c r="Z126" i="3"/>
  <c r="X126" i="3"/>
  <c r="U126" i="3"/>
  <c r="W126" i="3" s="1"/>
  <c r="T126" i="3"/>
  <c r="V126" i="3" s="1"/>
  <c r="Z125" i="3"/>
  <c r="X125" i="3"/>
  <c r="V125" i="3"/>
  <c r="U125" i="3"/>
  <c r="W125" i="3" s="1"/>
  <c r="T125" i="3"/>
  <c r="Z124" i="3"/>
  <c r="X124" i="3"/>
  <c r="U124" i="3"/>
  <c r="W124" i="3" s="1"/>
  <c r="T124" i="3"/>
  <c r="V124" i="3" s="1"/>
  <c r="Z123" i="3"/>
  <c r="X123" i="3"/>
  <c r="U123" i="3"/>
  <c r="W123" i="3" s="1"/>
  <c r="T123" i="3"/>
  <c r="V123" i="3" s="1"/>
  <c r="Z122" i="3"/>
  <c r="X122" i="3"/>
  <c r="U122" i="3"/>
  <c r="W122" i="3" s="1"/>
  <c r="T122" i="3"/>
  <c r="V122" i="3" s="1"/>
  <c r="Z121" i="3"/>
  <c r="X121" i="3"/>
  <c r="U121" i="3"/>
  <c r="W121" i="3" s="1"/>
  <c r="T121" i="3"/>
  <c r="V121" i="3" s="1"/>
  <c r="Z120" i="3"/>
  <c r="X120" i="3"/>
  <c r="U120" i="3"/>
  <c r="W120" i="3" s="1"/>
  <c r="T120" i="3"/>
  <c r="V120" i="3" s="1"/>
  <c r="Z119" i="3"/>
  <c r="X119" i="3"/>
  <c r="U119" i="3"/>
  <c r="W119" i="3" s="1"/>
  <c r="T119" i="3"/>
  <c r="V119" i="3" s="1"/>
  <c r="Z118" i="3"/>
  <c r="X118" i="3"/>
  <c r="U118" i="3"/>
  <c r="W118" i="3" s="1"/>
  <c r="T118" i="3"/>
  <c r="V118" i="3" s="1"/>
  <c r="Z117" i="3"/>
  <c r="X117" i="3"/>
  <c r="W117" i="3"/>
  <c r="U117" i="3"/>
  <c r="T117" i="3"/>
  <c r="V117" i="3" s="1"/>
  <c r="Z116" i="3"/>
  <c r="X116" i="3"/>
  <c r="U116" i="3"/>
  <c r="W116" i="3" s="1"/>
  <c r="T116" i="3"/>
  <c r="V116" i="3" s="1"/>
  <c r="Z115" i="3"/>
  <c r="X115" i="3"/>
  <c r="U115" i="3"/>
  <c r="W115" i="3" s="1"/>
  <c r="T115" i="3"/>
  <c r="V115" i="3" s="1"/>
  <c r="Z114" i="3"/>
  <c r="X114" i="3"/>
  <c r="U114" i="3"/>
  <c r="W114" i="3" s="1"/>
  <c r="T114" i="3"/>
  <c r="V114" i="3" s="1"/>
  <c r="Z113" i="3"/>
  <c r="X113" i="3"/>
  <c r="U113" i="3"/>
  <c r="W113" i="3" s="1"/>
  <c r="T113" i="3"/>
  <c r="V113" i="3" s="1"/>
  <c r="Z112" i="3"/>
  <c r="X112" i="3"/>
  <c r="U112" i="3"/>
  <c r="W112" i="3" s="1"/>
  <c r="T112" i="3"/>
  <c r="V112" i="3" s="1"/>
  <c r="Z111" i="3"/>
  <c r="X111" i="3"/>
  <c r="U111" i="3"/>
  <c r="W111" i="3" s="1"/>
  <c r="T111" i="3"/>
  <c r="V111" i="3" s="1"/>
  <c r="Z110" i="3"/>
  <c r="X110" i="3"/>
  <c r="U110" i="3"/>
  <c r="W110" i="3" s="1"/>
  <c r="T110" i="3"/>
  <c r="V110" i="3" s="1"/>
  <c r="Z109" i="3"/>
  <c r="X109" i="3"/>
  <c r="U109" i="3"/>
  <c r="W109" i="3" s="1"/>
  <c r="T109" i="3"/>
  <c r="V109" i="3" s="1"/>
  <c r="Z108" i="3"/>
  <c r="X108" i="3"/>
  <c r="U108" i="3"/>
  <c r="W108" i="3" s="1"/>
  <c r="T108" i="3"/>
  <c r="V108" i="3" s="1"/>
  <c r="Z107" i="3"/>
  <c r="X107" i="3"/>
  <c r="U107" i="3"/>
  <c r="W107" i="3" s="1"/>
  <c r="T107" i="3"/>
  <c r="V107" i="3" s="1"/>
  <c r="Z106" i="3"/>
  <c r="X106" i="3"/>
  <c r="U106" i="3"/>
  <c r="W106" i="3" s="1"/>
  <c r="T106" i="3"/>
  <c r="V106" i="3" s="1"/>
  <c r="Z105" i="3"/>
  <c r="X105" i="3"/>
  <c r="U105" i="3"/>
  <c r="W105" i="3" s="1"/>
  <c r="T105" i="3"/>
  <c r="V105" i="3" s="1"/>
  <c r="Z104" i="3"/>
  <c r="X104" i="3"/>
  <c r="V104" i="3"/>
  <c r="U104" i="3"/>
  <c r="W104" i="3" s="1"/>
  <c r="T104" i="3"/>
  <c r="Z103" i="3"/>
  <c r="X103" i="3"/>
  <c r="U103" i="3"/>
  <c r="W103" i="3" s="1"/>
  <c r="T103" i="3"/>
  <c r="V103" i="3" s="1"/>
  <c r="Z102" i="3"/>
  <c r="X102" i="3"/>
  <c r="U102" i="3"/>
  <c r="W102" i="3" s="1"/>
  <c r="T102" i="3"/>
  <c r="V102" i="3" s="1"/>
  <c r="Z101" i="3"/>
  <c r="X101" i="3"/>
  <c r="U101" i="3"/>
  <c r="W101" i="3" s="1"/>
  <c r="T101" i="3"/>
  <c r="V101" i="3" s="1"/>
  <c r="Z100" i="3"/>
  <c r="X100" i="3"/>
  <c r="U100" i="3"/>
  <c r="W100" i="3" s="1"/>
  <c r="T100" i="3"/>
  <c r="V100" i="3" s="1"/>
  <c r="Z99" i="3"/>
  <c r="X99" i="3"/>
  <c r="U99" i="3"/>
  <c r="W99" i="3" s="1"/>
  <c r="T99" i="3"/>
  <c r="V99" i="3" s="1"/>
  <c r="Z98" i="3"/>
  <c r="X98" i="3"/>
  <c r="U98" i="3"/>
  <c r="W98" i="3" s="1"/>
  <c r="T98" i="3"/>
  <c r="V98" i="3" s="1"/>
  <c r="Z97" i="3"/>
  <c r="X97" i="3"/>
  <c r="U97" i="3"/>
  <c r="W97" i="3" s="1"/>
  <c r="T97" i="3"/>
  <c r="V97" i="3" s="1"/>
  <c r="Z96" i="3"/>
  <c r="X96" i="3"/>
  <c r="U96" i="3"/>
  <c r="W96" i="3" s="1"/>
  <c r="T96" i="3"/>
  <c r="V96" i="3" s="1"/>
  <c r="Z95" i="3"/>
  <c r="X95" i="3"/>
  <c r="U95" i="3"/>
  <c r="W95" i="3" s="1"/>
  <c r="T95" i="3"/>
  <c r="V95" i="3" s="1"/>
  <c r="Z94" i="3"/>
  <c r="X94" i="3"/>
  <c r="U94" i="3"/>
  <c r="W94" i="3" s="1"/>
  <c r="T94" i="3"/>
  <c r="V94" i="3" s="1"/>
  <c r="Z93" i="3"/>
  <c r="X93" i="3"/>
  <c r="W93" i="3"/>
  <c r="U93" i="3"/>
  <c r="T93" i="3"/>
  <c r="V93" i="3" s="1"/>
  <c r="Z92" i="3"/>
  <c r="X92" i="3"/>
  <c r="W92" i="3"/>
  <c r="U92" i="3"/>
  <c r="T92" i="3"/>
  <c r="V92" i="3" s="1"/>
  <c r="Z91" i="3"/>
  <c r="X91" i="3"/>
  <c r="U91" i="3"/>
  <c r="W91" i="3" s="1"/>
  <c r="T91" i="3"/>
  <c r="V91" i="3" s="1"/>
  <c r="Z90" i="3"/>
  <c r="X90" i="3"/>
  <c r="U90" i="3"/>
  <c r="W90" i="3" s="1"/>
  <c r="T90" i="3"/>
  <c r="V90" i="3" s="1"/>
  <c r="Z89" i="3"/>
  <c r="X89" i="3"/>
  <c r="U89" i="3"/>
  <c r="W89" i="3" s="1"/>
  <c r="T89" i="3"/>
  <c r="V89" i="3" s="1"/>
  <c r="Z88" i="3"/>
  <c r="X88" i="3"/>
  <c r="U88" i="3"/>
  <c r="W88" i="3" s="1"/>
  <c r="T88" i="3"/>
  <c r="V88" i="3" s="1"/>
  <c r="Z87" i="3"/>
  <c r="X87" i="3"/>
  <c r="V87" i="3"/>
  <c r="U87" i="3"/>
  <c r="W87" i="3" s="1"/>
  <c r="T87" i="3"/>
  <c r="Z86" i="3"/>
  <c r="X86" i="3"/>
  <c r="V86" i="3"/>
  <c r="U86" i="3"/>
  <c r="W86" i="3" s="1"/>
  <c r="T86" i="3"/>
  <c r="Z85" i="3"/>
  <c r="X85" i="3"/>
  <c r="U85" i="3"/>
  <c r="W85" i="3" s="1"/>
  <c r="T85" i="3"/>
  <c r="V85" i="3" s="1"/>
  <c r="Z84" i="3"/>
  <c r="X84" i="3"/>
  <c r="U84" i="3"/>
  <c r="W84" i="3" s="1"/>
  <c r="T84" i="3"/>
  <c r="V84" i="3" s="1"/>
  <c r="Z83" i="3"/>
  <c r="X83" i="3"/>
  <c r="U83" i="3"/>
  <c r="W83" i="3" s="1"/>
  <c r="T83" i="3"/>
  <c r="V83" i="3" s="1"/>
  <c r="Z82" i="3"/>
  <c r="X82" i="3"/>
  <c r="U82" i="3"/>
  <c r="W82" i="3" s="1"/>
  <c r="T82" i="3"/>
  <c r="V82" i="3" s="1"/>
  <c r="Z81" i="3"/>
  <c r="X81" i="3"/>
  <c r="U81" i="3"/>
  <c r="W81" i="3" s="1"/>
  <c r="T81" i="3"/>
  <c r="V81" i="3" s="1"/>
  <c r="Z80" i="3"/>
  <c r="X80" i="3"/>
  <c r="U80" i="3"/>
  <c r="W80" i="3" s="1"/>
  <c r="T80" i="3"/>
  <c r="V80" i="3" s="1"/>
  <c r="Z79" i="3"/>
  <c r="X79" i="3"/>
  <c r="U79" i="3"/>
  <c r="W79" i="3" s="1"/>
  <c r="T79" i="3"/>
  <c r="V79" i="3" s="1"/>
  <c r="Z78" i="3"/>
  <c r="X78" i="3"/>
  <c r="U78" i="3"/>
  <c r="W78" i="3" s="1"/>
  <c r="T78" i="3"/>
  <c r="V78" i="3" s="1"/>
  <c r="Z77" i="3"/>
  <c r="X77" i="3"/>
  <c r="W77" i="3"/>
  <c r="U77" i="3"/>
  <c r="T77" i="3"/>
  <c r="V77" i="3" s="1"/>
  <c r="Z76" i="3"/>
  <c r="X76" i="3"/>
  <c r="U76" i="3"/>
  <c r="W76" i="3" s="1"/>
  <c r="T76" i="3"/>
  <c r="V76" i="3" s="1"/>
  <c r="Z75" i="3"/>
  <c r="X75" i="3"/>
  <c r="V75" i="3"/>
  <c r="U75" i="3"/>
  <c r="W75" i="3" s="1"/>
  <c r="T75" i="3"/>
  <c r="Z74" i="3"/>
  <c r="X74" i="3"/>
  <c r="U74" i="3"/>
  <c r="W74" i="3" s="1"/>
  <c r="T74" i="3"/>
  <c r="V74" i="3" s="1"/>
  <c r="Z73" i="3"/>
  <c r="X73" i="3"/>
  <c r="U73" i="3"/>
  <c r="W73" i="3" s="1"/>
  <c r="T73" i="3"/>
  <c r="V73" i="3" s="1"/>
  <c r="Z72" i="3"/>
  <c r="X72" i="3"/>
  <c r="U72" i="3"/>
  <c r="W72" i="3" s="1"/>
  <c r="T72" i="3"/>
  <c r="V72" i="3" s="1"/>
  <c r="Z71" i="3"/>
  <c r="X71" i="3"/>
  <c r="U71" i="3"/>
  <c r="W71" i="3" s="1"/>
  <c r="T71" i="3"/>
  <c r="V71" i="3" s="1"/>
  <c r="Z70" i="3"/>
  <c r="X70" i="3"/>
  <c r="U70" i="3"/>
  <c r="W70" i="3" s="1"/>
  <c r="T70" i="3"/>
  <c r="V70" i="3" s="1"/>
  <c r="Z69" i="3"/>
  <c r="X69" i="3"/>
  <c r="U69" i="3"/>
  <c r="W69" i="3" s="1"/>
  <c r="T69" i="3"/>
  <c r="V69" i="3" s="1"/>
  <c r="Z68" i="3"/>
  <c r="X68" i="3"/>
  <c r="V68" i="3"/>
  <c r="U68" i="3"/>
  <c r="W68" i="3" s="1"/>
  <c r="T68" i="3"/>
  <c r="Z67" i="3"/>
  <c r="X67" i="3"/>
  <c r="U67" i="3"/>
  <c r="W67" i="3" s="1"/>
  <c r="T67" i="3"/>
  <c r="V67" i="3" s="1"/>
  <c r="Z66" i="3"/>
  <c r="X66" i="3"/>
  <c r="V66" i="3"/>
  <c r="U66" i="3"/>
  <c r="W66" i="3" s="1"/>
  <c r="T66" i="3"/>
  <c r="Z65" i="3"/>
  <c r="X65" i="3"/>
  <c r="V65" i="3"/>
  <c r="U65" i="3"/>
  <c r="W65" i="3" s="1"/>
  <c r="T65" i="3"/>
  <c r="Z64" i="3"/>
  <c r="X64" i="3"/>
  <c r="U64" i="3"/>
  <c r="W64" i="3" s="1"/>
  <c r="T64" i="3"/>
  <c r="V64" i="3" s="1"/>
  <c r="Z63" i="3"/>
  <c r="X63" i="3"/>
  <c r="U63" i="3"/>
  <c r="W63" i="3" s="1"/>
  <c r="T63" i="3"/>
  <c r="V63" i="3" s="1"/>
  <c r="Z62" i="3"/>
  <c r="X62" i="3"/>
  <c r="V62" i="3"/>
  <c r="U62" i="3"/>
  <c r="W62" i="3" s="1"/>
  <c r="T62" i="3"/>
  <c r="Z61" i="3"/>
  <c r="X61" i="3"/>
  <c r="U61" i="3"/>
  <c r="W61" i="3" s="1"/>
  <c r="T61" i="3"/>
  <c r="V61" i="3" s="1"/>
  <c r="Z60" i="3"/>
  <c r="X60" i="3"/>
  <c r="U60" i="3"/>
  <c r="W60" i="3" s="1"/>
  <c r="T60" i="3"/>
  <c r="V60" i="3" s="1"/>
  <c r="Z59" i="3"/>
  <c r="X59" i="3"/>
  <c r="U59" i="3"/>
  <c r="W59" i="3" s="1"/>
  <c r="T59" i="3"/>
  <c r="V59" i="3" s="1"/>
  <c r="Z58" i="3"/>
  <c r="X58" i="3"/>
  <c r="U58" i="3"/>
  <c r="W58" i="3" s="1"/>
  <c r="T58" i="3"/>
  <c r="V58" i="3" s="1"/>
  <c r="Z57" i="3"/>
  <c r="X57" i="3"/>
  <c r="V57" i="3"/>
  <c r="Y57" i="3" s="1"/>
  <c r="U57" i="3"/>
  <c r="W57" i="3" s="1"/>
  <c r="T57" i="3"/>
  <c r="Z56" i="3"/>
  <c r="X56" i="3"/>
  <c r="U56" i="3"/>
  <c r="W56" i="3" s="1"/>
  <c r="T56" i="3"/>
  <c r="V56" i="3" s="1"/>
  <c r="Z55" i="3"/>
  <c r="X55" i="3"/>
  <c r="U55" i="3"/>
  <c r="W55" i="3" s="1"/>
  <c r="T55" i="3"/>
  <c r="V55" i="3" s="1"/>
  <c r="Z54" i="3"/>
  <c r="X54" i="3"/>
  <c r="U54" i="3"/>
  <c r="W54" i="3" s="1"/>
  <c r="T54" i="3"/>
  <c r="V54" i="3" s="1"/>
  <c r="Z53" i="3"/>
  <c r="X53" i="3"/>
  <c r="V53" i="3"/>
  <c r="U53" i="3"/>
  <c r="W53" i="3" s="1"/>
  <c r="T53" i="3"/>
  <c r="Z52" i="3"/>
  <c r="X52" i="3"/>
  <c r="U52" i="3"/>
  <c r="W52" i="3" s="1"/>
  <c r="T52" i="3"/>
  <c r="V52" i="3" s="1"/>
  <c r="Z51" i="3"/>
  <c r="X51" i="3"/>
  <c r="V51" i="3"/>
  <c r="U51" i="3"/>
  <c r="W51" i="3" s="1"/>
  <c r="T51" i="3"/>
  <c r="Z50" i="3"/>
  <c r="X50" i="3"/>
  <c r="U50" i="3"/>
  <c r="W50" i="3" s="1"/>
  <c r="T50" i="3"/>
  <c r="V50" i="3" s="1"/>
  <c r="Z49" i="3"/>
  <c r="X49" i="3"/>
  <c r="U49" i="3"/>
  <c r="W49" i="3" s="1"/>
  <c r="T49" i="3"/>
  <c r="V49" i="3" s="1"/>
  <c r="Z48" i="3"/>
  <c r="X48" i="3"/>
  <c r="U48" i="3"/>
  <c r="W48" i="3" s="1"/>
  <c r="T48" i="3"/>
  <c r="V48" i="3" s="1"/>
  <c r="Z47" i="3"/>
  <c r="X47" i="3"/>
  <c r="V47" i="3"/>
  <c r="U47" i="3"/>
  <c r="W47" i="3" s="1"/>
  <c r="T47" i="3"/>
  <c r="Z46" i="3"/>
  <c r="X46" i="3"/>
  <c r="U46" i="3"/>
  <c r="W46" i="3" s="1"/>
  <c r="T46" i="3"/>
  <c r="V46" i="3" s="1"/>
  <c r="Z45" i="3"/>
  <c r="X45" i="3"/>
  <c r="U45" i="3"/>
  <c r="W45" i="3" s="1"/>
  <c r="T45" i="3"/>
  <c r="V45" i="3" s="1"/>
  <c r="Z44" i="3"/>
  <c r="X44" i="3"/>
  <c r="V44" i="3"/>
  <c r="U44" i="3"/>
  <c r="W44" i="3" s="1"/>
  <c r="T44" i="3"/>
  <c r="Z43" i="3"/>
  <c r="X43" i="3"/>
  <c r="W43" i="3"/>
  <c r="V43" i="3"/>
  <c r="U43" i="3"/>
  <c r="T43" i="3"/>
  <c r="Z42" i="3"/>
  <c r="X42" i="3"/>
  <c r="W42" i="3"/>
  <c r="V42" i="3"/>
  <c r="U42" i="3"/>
  <c r="T42" i="3"/>
  <c r="Z41" i="3"/>
  <c r="X41" i="3"/>
  <c r="W41" i="3"/>
  <c r="V41" i="3"/>
  <c r="U41" i="3"/>
  <c r="T41" i="3"/>
  <c r="Z40" i="3"/>
  <c r="X40" i="3"/>
  <c r="W40" i="3"/>
  <c r="V40" i="3"/>
  <c r="U40" i="3"/>
  <c r="T40" i="3"/>
  <c r="Z39" i="3"/>
  <c r="X39" i="3"/>
  <c r="U39" i="3"/>
  <c r="W39" i="3" s="1"/>
  <c r="T39" i="3"/>
  <c r="V39" i="3" s="1"/>
  <c r="Z38" i="3"/>
  <c r="X38" i="3"/>
  <c r="U38" i="3"/>
  <c r="W38" i="3" s="1"/>
  <c r="T38" i="3"/>
  <c r="V38" i="3" s="1"/>
  <c r="Z37" i="3"/>
  <c r="X37" i="3"/>
  <c r="U37" i="3"/>
  <c r="W37" i="3" s="1"/>
  <c r="T37" i="3"/>
  <c r="V37" i="3" s="1"/>
  <c r="Z36" i="3"/>
  <c r="X36" i="3"/>
  <c r="U36" i="3"/>
  <c r="W36" i="3" s="1"/>
  <c r="T36" i="3"/>
  <c r="V36" i="3" s="1"/>
  <c r="Y36" i="3" s="1"/>
  <c r="Z35" i="3"/>
  <c r="X35" i="3"/>
  <c r="U35" i="3"/>
  <c r="W35" i="3" s="1"/>
  <c r="T35" i="3"/>
  <c r="V35" i="3" s="1"/>
  <c r="Z34" i="3"/>
  <c r="X34" i="3"/>
  <c r="U34" i="3"/>
  <c r="W34" i="3" s="1"/>
  <c r="T34" i="3"/>
  <c r="V34" i="3" s="1"/>
  <c r="Z33" i="3"/>
  <c r="X33" i="3"/>
  <c r="U33" i="3"/>
  <c r="W33" i="3" s="1"/>
  <c r="T33" i="3"/>
  <c r="V33" i="3" s="1"/>
  <c r="Z32" i="3"/>
  <c r="X32" i="3"/>
  <c r="U32" i="3"/>
  <c r="W32" i="3" s="1"/>
  <c r="T32" i="3"/>
  <c r="V32" i="3" s="1"/>
  <c r="Z31" i="3"/>
  <c r="X31" i="3"/>
  <c r="U31" i="3"/>
  <c r="W31" i="3" s="1"/>
  <c r="T31" i="3"/>
  <c r="V31" i="3" s="1"/>
  <c r="Z30" i="3"/>
  <c r="X30" i="3"/>
  <c r="U30" i="3"/>
  <c r="W30" i="3" s="1"/>
  <c r="T30" i="3"/>
  <c r="V30" i="3" s="1"/>
  <c r="Z29" i="3"/>
  <c r="X29" i="3"/>
  <c r="U29" i="3"/>
  <c r="W29" i="3" s="1"/>
  <c r="T29" i="3"/>
  <c r="V29" i="3" s="1"/>
  <c r="Z28" i="3"/>
  <c r="X28" i="3"/>
  <c r="V28" i="3"/>
  <c r="U28" i="3"/>
  <c r="W28" i="3" s="1"/>
  <c r="T28" i="3"/>
  <c r="Z27" i="3"/>
  <c r="X27" i="3"/>
  <c r="U27" i="3"/>
  <c r="W27" i="3" s="1"/>
  <c r="T27" i="3"/>
  <c r="V27" i="3" s="1"/>
  <c r="Z26" i="3"/>
  <c r="X26" i="3"/>
  <c r="U26" i="3"/>
  <c r="W26" i="3" s="1"/>
  <c r="T26" i="3"/>
  <c r="V26" i="3" s="1"/>
  <c r="Z25" i="3"/>
  <c r="X25" i="3"/>
  <c r="U25" i="3"/>
  <c r="W25" i="3" s="1"/>
  <c r="T25" i="3"/>
  <c r="V25" i="3" s="1"/>
  <c r="Z24" i="3"/>
  <c r="X24" i="3"/>
  <c r="V24" i="3"/>
  <c r="U24" i="3"/>
  <c r="W24" i="3" s="1"/>
  <c r="T24" i="3"/>
  <c r="Z23" i="3"/>
  <c r="X23" i="3"/>
  <c r="V23" i="3"/>
  <c r="U23" i="3"/>
  <c r="W23" i="3" s="1"/>
  <c r="T23" i="3"/>
  <c r="Z22" i="3"/>
  <c r="X22" i="3"/>
  <c r="V22" i="3"/>
  <c r="U22" i="3"/>
  <c r="W22" i="3" s="1"/>
  <c r="T22" i="3"/>
  <c r="Z21" i="3"/>
  <c r="X21" i="3"/>
  <c r="V21" i="3"/>
  <c r="U21" i="3"/>
  <c r="W21" i="3" s="1"/>
  <c r="T21" i="3"/>
  <c r="Z20" i="3"/>
  <c r="X20" i="3"/>
  <c r="U20" i="3"/>
  <c r="W20" i="3" s="1"/>
  <c r="T20" i="3"/>
  <c r="V20" i="3" s="1"/>
  <c r="Z19" i="3"/>
  <c r="X19" i="3"/>
  <c r="U19" i="3"/>
  <c r="W19" i="3" s="1"/>
  <c r="T19" i="3"/>
  <c r="V19" i="3" s="1"/>
  <c r="Z18" i="3"/>
  <c r="X18" i="3"/>
  <c r="U18" i="3"/>
  <c r="W18" i="3" s="1"/>
  <c r="T18" i="3"/>
  <c r="V18" i="3" s="1"/>
  <c r="Z17" i="3"/>
  <c r="X17" i="3"/>
  <c r="U17" i="3"/>
  <c r="W17" i="3" s="1"/>
  <c r="T17" i="3"/>
  <c r="V17" i="3" s="1"/>
  <c r="Y17" i="3" s="1"/>
  <c r="Z16" i="3"/>
  <c r="X16" i="3"/>
  <c r="U16" i="3"/>
  <c r="W16" i="3" s="1"/>
  <c r="T16" i="3"/>
  <c r="V16" i="3" s="1"/>
  <c r="Z15" i="3"/>
  <c r="X15" i="3"/>
  <c r="U15" i="3"/>
  <c r="W15" i="3" s="1"/>
  <c r="T15" i="3"/>
  <c r="V15" i="3" s="1"/>
  <c r="Z14" i="3"/>
  <c r="X14" i="3"/>
  <c r="U14" i="3"/>
  <c r="W14" i="3" s="1"/>
  <c r="T14" i="3"/>
  <c r="V14" i="3" s="1"/>
  <c r="Z13" i="3"/>
  <c r="X13" i="3"/>
  <c r="U13" i="3"/>
  <c r="W13" i="3" s="1"/>
  <c r="T13" i="3"/>
  <c r="V13" i="3" s="1"/>
  <c r="Z12" i="3"/>
  <c r="X12" i="3"/>
  <c r="U12" i="3"/>
  <c r="W12" i="3" s="1"/>
  <c r="T12" i="3"/>
  <c r="V12" i="3" s="1"/>
  <c r="Z11" i="3"/>
  <c r="X11" i="3"/>
  <c r="U11" i="3"/>
  <c r="W11" i="3" s="1"/>
  <c r="T11" i="3"/>
  <c r="V11" i="3" s="1"/>
  <c r="Z10" i="3"/>
  <c r="X10" i="3"/>
  <c r="U10" i="3"/>
  <c r="W10" i="3" s="1"/>
  <c r="T10" i="3"/>
  <c r="V10" i="3" s="1"/>
  <c r="Z9" i="3"/>
  <c r="X9" i="3"/>
  <c r="U9" i="3"/>
  <c r="W9" i="3" s="1"/>
  <c r="T9" i="3"/>
  <c r="V9" i="3" s="1"/>
  <c r="Z8" i="3"/>
  <c r="X8" i="3"/>
  <c r="U8" i="3"/>
  <c r="W8" i="3" s="1"/>
  <c r="T8" i="3"/>
  <c r="V8" i="3" s="1"/>
  <c r="Z7" i="3"/>
  <c r="X7" i="3"/>
  <c r="U7" i="3"/>
  <c r="W7" i="3" s="1"/>
  <c r="T7" i="3"/>
  <c r="V7" i="3" s="1"/>
  <c r="Z6" i="3"/>
  <c r="X6" i="3"/>
  <c r="U6" i="3"/>
  <c r="W6" i="3" s="1"/>
  <c r="T6" i="3"/>
  <c r="V6" i="3" s="1"/>
  <c r="Z5" i="3"/>
  <c r="X5" i="3"/>
  <c r="V5" i="3"/>
  <c r="U5" i="3"/>
  <c r="W5" i="3" s="1"/>
  <c r="T5" i="3"/>
  <c r="Z4" i="3"/>
  <c r="X4" i="3"/>
  <c r="U4" i="3"/>
  <c r="W4" i="3" s="1"/>
  <c r="T4" i="3"/>
  <c r="V4" i="3" s="1"/>
  <c r="Z3" i="3"/>
  <c r="X3" i="3"/>
  <c r="U3" i="3"/>
  <c r="W3" i="3" s="1"/>
  <c r="T3" i="3"/>
  <c r="V3" i="3" s="1"/>
  <c r="Z2" i="3"/>
  <c r="X2" i="3"/>
  <c r="U2" i="3"/>
  <c r="W2" i="3" s="1"/>
  <c r="T2" i="3"/>
  <c r="V2" i="3" s="1"/>
  <c r="Y105" i="3" l="1"/>
  <c r="Y176" i="3"/>
  <c r="Y250" i="3"/>
  <c r="Y252" i="3"/>
  <c r="Y254" i="3"/>
  <c r="Y90" i="3"/>
  <c r="Y94" i="3"/>
  <c r="Y148" i="3"/>
  <c r="Y205" i="3"/>
  <c r="Y209" i="3"/>
  <c r="Y195" i="3"/>
  <c r="Y112" i="3"/>
  <c r="Y131" i="3"/>
  <c r="Y181" i="3"/>
  <c r="Y183" i="3"/>
  <c r="Y185" i="3"/>
  <c r="Y190" i="3"/>
  <c r="Y29" i="3"/>
  <c r="Y21" i="3"/>
  <c r="Y41" i="3"/>
  <c r="Y172" i="3"/>
  <c r="Y8" i="3"/>
  <c r="Y28" i="3"/>
  <c r="Y30" i="3"/>
  <c r="Y200" i="3"/>
  <c r="Y25" i="3"/>
  <c r="Y115" i="3"/>
  <c r="Y118" i="3"/>
  <c r="Y147" i="3"/>
  <c r="Y204" i="3"/>
  <c r="Y208" i="3"/>
  <c r="Y117" i="3"/>
  <c r="Y167" i="3"/>
  <c r="Y15" i="3"/>
  <c r="Y95" i="3"/>
  <c r="Y132" i="3"/>
  <c r="Y82" i="3"/>
  <c r="Y135" i="3"/>
  <c r="Y228" i="3"/>
  <c r="Y35" i="3"/>
  <c r="Y3" i="3"/>
  <c r="Y50" i="3"/>
  <c r="Y100" i="3"/>
  <c r="Y166" i="3"/>
  <c r="Y5" i="3"/>
  <c r="Y10" i="3"/>
  <c r="Y32" i="3"/>
  <c r="Y54" i="3"/>
  <c r="Y55" i="3"/>
  <c r="Y63" i="3"/>
  <c r="Y65" i="3"/>
  <c r="Y72" i="3"/>
  <c r="Y74" i="3"/>
  <c r="Y93" i="3"/>
  <c r="Y102" i="3"/>
  <c r="Y103" i="3"/>
  <c r="Y153" i="3"/>
  <c r="Y168" i="3"/>
  <c r="Y169" i="3"/>
  <c r="Y243" i="3"/>
  <c r="Y60" i="3"/>
  <c r="Y199" i="3"/>
  <c r="Y214" i="3"/>
  <c r="Y6" i="3"/>
  <c r="Y27" i="3"/>
  <c r="Y99" i="3"/>
  <c r="Y122" i="3"/>
  <c r="Y165" i="3"/>
  <c r="Y171" i="3"/>
  <c r="Y223" i="3"/>
  <c r="Y232" i="3"/>
  <c r="Y70" i="3"/>
  <c r="Y202" i="3"/>
  <c r="Y4" i="3"/>
  <c r="Y9" i="3"/>
  <c r="Y20" i="3"/>
  <c r="Y31" i="3"/>
  <c r="Y39" i="3"/>
  <c r="Y52" i="3"/>
  <c r="Y58" i="3"/>
  <c r="Y61" i="3"/>
  <c r="Y71" i="3"/>
  <c r="Y84" i="3"/>
  <c r="Y124" i="3"/>
  <c r="Y143" i="3"/>
  <c r="Y149" i="3"/>
  <c r="Y221" i="3"/>
  <c r="Y242" i="3"/>
  <c r="Y174" i="3"/>
  <c r="Y22" i="3"/>
  <c r="Y23" i="3"/>
  <c r="Y33" i="3"/>
  <c r="Y42" i="3"/>
  <c r="Y43" i="3"/>
  <c r="Y76" i="3"/>
  <c r="Y80" i="3"/>
  <c r="Y85" i="3"/>
  <c r="Y87" i="3"/>
  <c r="Y91" i="3"/>
  <c r="Y98" i="3"/>
  <c r="Y120" i="3"/>
  <c r="Y126" i="3"/>
  <c r="Y134" i="3"/>
  <c r="Y139" i="3"/>
  <c r="Y144" i="3"/>
  <c r="Y155" i="3"/>
  <c r="Y180" i="3"/>
  <c r="Y182" i="3"/>
  <c r="Y184" i="3"/>
  <c r="Y236" i="3"/>
  <c r="Y12" i="3"/>
  <c r="Y26" i="3"/>
  <c r="Y129" i="3"/>
  <c r="Y212" i="3"/>
  <c r="Y218" i="3"/>
  <c r="Y220" i="3"/>
  <c r="Y47" i="3"/>
  <c r="Y75" i="3"/>
  <c r="Y18" i="3"/>
  <c r="Y37" i="3"/>
  <c r="Y49" i="3"/>
  <c r="Y69" i="3"/>
  <c r="Y24" i="3"/>
  <c r="Y19" i="3"/>
  <c r="Y38" i="3"/>
  <c r="Y68" i="3"/>
  <c r="Y136" i="3"/>
  <c r="Y231" i="3"/>
  <c r="Y116" i="3"/>
  <c r="Y170" i="3"/>
  <c r="Y187" i="3"/>
  <c r="Y216" i="3"/>
  <c r="Y224" i="3"/>
  <c r="Y141" i="3"/>
  <c r="Y249" i="3"/>
  <c r="Y251" i="3"/>
  <c r="Y253" i="3"/>
  <c r="Y127" i="3"/>
  <c r="Y146" i="3"/>
  <c r="Y89" i="3"/>
  <c r="Y97" i="3"/>
  <c r="Y111" i="3"/>
  <c r="Y137" i="3"/>
  <c r="Y152" i="3"/>
  <c r="Y154" i="3"/>
  <c r="Y215" i="3"/>
  <c r="Y226" i="3"/>
  <c r="Y235" i="3"/>
</calcChain>
</file>

<file path=xl/sharedStrings.xml><?xml version="1.0" encoding="utf-8"?>
<sst xmlns="http://schemas.openxmlformats.org/spreadsheetml/2006/main" count="2723" uniqueCount="889">
  <si>
    <t>Percentage</t>
  </si>
  <si>
    <t>CGPA</t>
  </si>
  <si>
    <t>Experience</t>
  </si>
  <si>
    <t>State</t>
  </si>
  <si>
    <t>Date of Birth</t>
  </si>
  <si>
    <t>Gender</t>
  </si>
  <si>
    <t>Other Category</t>
  </si>
  <si>
    <t>Contact Number</t>
  </si>
  <si>
    <t>Email</t>
  </si>
  <si>
    <t>Classification</t>
  </si>
  <si>
    <t>Post</t>
  </si>
  <si>
    <t>Reg. Date</t>
  </si>
  <si>
    <t>Payment Status</t>
  </si>
  <si>
    <t>Payment Date</t>
  </si>
  <si>
    <t>AMOUNT</t>
  </si>
  <si>
    <t>AGE</t>
  </si>
  <si>
    <t>MARKSF</t>
  </si>
  <si>
    <t>AGER</t>
  </si>
  <si>
    <t>MARKSR</t>
  </si>
  <si>
    <t xml:space="preserve"> EXPR</t>
  </si>
  <si>
    <t>NITAGR2019/11/976</t>
  </si>
  <si>
    <t>BibhAB kUMAR lODH</t>
  </si>
  <si>
    <t>TRIPURA</t>
  </si>
  <si>
    <t>MALE</t>
  </si>
  <si>
    <t>GEN</t>
  </si>
  <si>
    <t>NONE</t>
  </si>
  <si>
    <t>bibhab123@rediffmail.com</t>
  </si>
  <si>
    <t>GROUP-A</t>
  </si>
  <si>
    <t>DEPUTY REGISTRAR</t>
  </si>
  <si>
    <t>PAID</t>
  </si>
  <si>
    <t>NITAGR2019/11/1044</t>
  </si>
  <si>
    <t>KUMARGAURAV</t>
  </si>
  <si>
    <t>GUJARAT</t>
  </si>
  <si>
    <t>SC</t>
  </si>
  <si>
    <t>kumargaurav53@gmail.com</t>
  </si>
  <si>
    <t>NITAGR2019/11/1059</t>
  </si>
  <si>
    <t>rabiul hasnat</t>
  </si>
  <si>
    <t>WEST BENGAL</t>
  </si>
  <si>
    <t>rabiul1976@gmail.com</t>
  </si>
  <si>
    <t>NITAGR2019/11/1064</t>
  </si>
  <si>
    <t>Suprabhat maity</t>
  </si>
  <si>
    <t>West Bengal</t>
  </si>
  <si>
    <t>suprabhatmaity@gmail.com</t>
  </si>
  <si>
    <t>NITAGR2019/11/1076</t>
  </si>
  <si>
    <t>SUDEEPTO MUKHERJEE</t>
  </si>
  <si>
    <t>MADHYA PRADESH</t>
  </si>
  <si>
    <t>sudeepto.mukherjee@gmail.com</t>
  </si>
  <si>
    <t>NITAGR2019/11/1120</t>
  </si>
  <si>
    <t>ANIL KUMAR DUBEY</t>
  </si>
  <si>
    <t>UTTAR PRADESH</t>
  </si>
  <si>
    <t>anildudenish@gmail.com</t>
  </si>
  <si>
    <t>NITAGR2019/11/1135</t>
  </si>
  <si>
    <t>pinaki pratim acharjya</t>
  </si>
  <si>
    <t>ppacharjya@gmail.com</t>
  </si>
  <si>
    <t>NITAGR2019/11/1168</t>
  </si>
  <si>
    <t>amal kumar</t>
  </si>
  <si>
    <t>JHARKHAND</t>
  </si>
  <si>
    <t>amalkrsharma@gmail.com</t>
  </si>
  <si>
    <t>NITAGR2019/11/1190</t>
  </si>
  <si>
    <t>NARESH SINGH CHAUHAN</t>
  </si>
  <si>
    <t>KERALA</t>
  </si>
  <si>
    <t>EX-Servicemen</t>
  </si>
  <si>
    <t>CHAUHAN.NARESH@GMAIL.COM</t>
  </si>
  <si>
    <t>NITAGR2019/11/1305</t>
  </si>
  <si>
    <t>Sanjib chakraborty</t>
  </si>
  <si>
    <t>Tripura</t>
  </si>
  <si>
    <t>chakraborty_sanjib1@yahoo.co.in</t>
  </si>
  <si>
    <t>NITAGR2019/11/1365</t>
  </si>
  <si>
    <t>AJAY KUMAR VARSHNEY</t>
  </si>
  <si>
    <t>Uttar Pradesh</t>
  </si>
  <si>
    <t>varshneyak@rediff.com</t>
  </si>
  <si>
    <t>NITAGR2019/11/1372</t>
  </si>
  <si>
    <t>Shishir Jain</t>
  </si>
  <si>
    <t>BIHAR</t>
  </si>
  <si>
    <t>shishirjain24@hotmail.com</t>
  </si>
  <si>
    <t>NITAGR2019/11/1469</t>
  </si>
  <si>
    <t>JAGJIT CHINMAY BAL</t>
  </si>
  <si>
    <t>Odisha</t>
  </si>
  <si>
    <t>J1CHINMAY@GMAIL.COM</t>
  </si>
  <si>
    <t>NITAGR2019/11/1612</t>
  </si>
  <si>
    <t>Shauvik roy choudhury</t>
  </si>
  <si>
    <t>shauvikroychowdhury2017@gmail.com</t>
  </si>
  <si>
    <t>NITAGR2019/11/1627</t>
  </si>
  <si>
    <t>kuldeep kumar</t>
  </si>
  <si>
    <t>Uttaranchal</t>
  </si>
  <si>
    <t>kkdiaf_1@yahoo.co.in</t>
  </si>
  <si>
    <t>NITAGR2019/11/1676</t>
  </si>
  <si>
    <t>Vineet kumar tandon</t>
  </si>
  <si>
    <t>vineet240824@gmail.com</t>
  </si>
  <si>
    <t>NITAGR2019/11/1737</t>
  </si>
  <si>
    <t>deepak choudhary</t>
  </si>
  <si>
    <t>PUNJAB</t>
  </si>
  <si>
    <t>engg_deepak@yahoo.com</t>
  </si>
  <si>
    <t>NITAGR2019/11/1815</t>
  </si>
  <si>
    <t>SANJEEV KUMAR</t>
  </si>
  <si>
    <t>Jharkhand</t>
  </si>
  <si>
    <t>SKKAPRI@YAHOO.COM</t>
  </si>
  <si>
    <t>NITAGR2019/11/1849</t>
  </si>
  <si>
    <t>RUDRA NARRAYAN BARAL</t>
  </si>
  <si>
    <t>ODISHA</t>
  </si>
  <si>
    <t>r.n.baral@gmail.com</t>
  </si>
  <si>
    <t>NITAGR2019/11/1963</t>
  </si>
  <si>
    <t>ASHIS DATTA</t>
  </si>
  <si>
    <t>OBC</t>
  </si>
  <si>
    <t>ashis.smit@gmail.com</t>
  </si>
  <si>
    <t>NITAGR2019/11/2018</t>
  </si>
  <si>
    <t>Arvind Kumar Gautam</t>
  </si>
  <si>
    <t>Madhya Pradesh</t>
  </si>
  <si>
    <t>analyst.igntu@gmail.com</t>
  </si>
  <si>
    <t>NITAGR2019/11/2022</t>
  </si>
  <si>
    <t>Siba Sankar Sahoo</t>
  </si>
  <si>
    <t>sssahoo_02@yahoo.co.in</t>
  </si>
  <si>
    <t>NITAGR2019/11/2177</t>
  </si>
  <si>
    <t>E P JOHN</t>
  </si>
  <si>
    <t>TAMILNADU</t>
  </si>
  <si>
    <t>johnprince73@gmail.com</t>
  </si>
  <si>
    <t>NITAGR2019/11/2193</t>
  </si>
  <si>
    <t>vadd NIPANIKAR SURESH RAMCHANDRA</t>
  </si>
  <si>
    <t>Maharashtra</t>
  </si>
  <si>
    <t>sureshnipanikar15@gmail.com</t>
  </si>
  <si>
    <t>NITAGR2019/11/2305</t>
  </si>
  <si>
    <t>Suman Dutta</t>
  </si>
  <si>
    <t>duttasuman2004@gmail.com</t>
  </si>
  <si>
    <t>NITAGR2019/11/2408</t>
  </si>
  <si>
    <t>Devi prasad dash</t>
  </si>
  <si>
    <t>devidash1@hotmail.com</t>
  </si>
  <si>
    <t>NITAGR2019/11/2460</t>
  </si>
  <si>
    <t>PRASAMITA MOHANTY</t>
  </si>
  <si>
    <t>FEMALE</t>
  </si>
  <si>
    <t>prasamita1970@gmail.com</t>
  </si>
  <si>
    <t>NITAGR2019/11/2493</t>
  </si>
  <si>
    <t>SANDEEP SHARMA</t>
  </si>
  <si>
    <t>HARYANA</t>
  </si>
  <si>
    <t>sandeep00732@gmail.com</t>
  </si>
  <si>
    <t>NITAGR2019/11/2572</t>
  </si>
  <si>
    <t>Rakesh singh</t>
  </si>
  <si>
    <t>rakeshs@rgipt.ac.in</t>
  </si>
  <si>
    <t>NITAGR2019/11/2736</t>
  </si>
  <si>
    <t>UJJAWAL KUMAR</t>
  </si>
  <si>
    <t>uj.vicky@gmail.com</t>
  </si>
  <si>
    <t>NITAGR2019/11/2741</t>
  </si>
  <si>
    <t>ANAND MOHAN</t>
  </si>
  <si>
    <t>anand.mohandhn@gmail.com</t>
  </si>
  <si>
    <t>NITAGR2019/11/2792</t>
  </si>
  <si>
    <t>Sankharaj roy</t>
  </si>
  <si>
    <t>sankharajroy@gmail.com</t>
  </si>
  <si>
    <t>NITAGR2019/11/2813</t>
  </si>
  <si>
    <t>PRANAV PANDEY</t>
  </si>
  <si>
    <t>MP</t>
  </si>
  <si>
    <t>prnvpandey@yahoo.co.in</t>
  </si>
  <si>
    <t>NITAGR2019/11/2923</t>
  </si>
  <si>
    <t>RATUL KUMAR MAJUMDAR</t>
  </si>
  <si>
    <t>ratul.majumdar.2014@gmail.com</t>
  </si>
  <si>
    <t>NITAGR2019/11/3018</t>
  </si>
  <si>
    <t>dipankar deb</t>
  </si>
  <si>
    <t>ASSAM</t>
  </si>
  <si>
    <t>dipankar.deb@gmail.com</t>
  </si>
  <si>
    <t>NITAGR2019/11/3029</t>
  </si>
  <si>
    <t>RAJIB KUMAR ROY</t>
  </si>
  <si>
    <t>rajibkroy75@gmail.com</t>
  </si>
  <si>
    <t>NITAGR2019/11/3054</t>
  </si>
  <si>
    <t>SUBRATA BISWAS</t>
  </si>
  <si>
    <t>subratab28@gmail.com</t>
  </si>
  <si>
    <t>NITAGR2019/11/3078</t>
  </si>
  <si>
    <t>CHIRANJIT GHOSH</t>
  </si>
  <si>
    <t>chiranjitghosh09@yahoo.in</t>
  </si>
  <si>
    <t>NITAGR2019/11/3132</t>
  </si>
  <si>
    <t>Saptarsi ray</t>
  </si>
  <si>
    <t>saptarsi_ray@yahoo.com</t>
  </si>
  <si>
    <t>NITAGR2019/11/3209</t>
  </si>
  <si>
    <t>Pradip maity</t>
  </si>
  <si>
    <t>pradipmaity17@gmail.com</t>
  </si>
  <si>
    <t>NITAGR2019/11/3240</t>
  </si>
  <si>
    <t>LALIT MOHAN TRIVEDI</t>
  </si>
  <si>
    <t>l_trivedi@yahoo.co.in</t>
  </si>
  <si>
    <t>NITAGR2019/11/3297</t>
  </si>
  <si>
    <t>KUNJAPPA KURUP RAJESH</t>
  </si>
  <si>
    <t>KERELA</t>
  </si>
  <si>
    <t>kkr.nerist@gmail.com</t>
  </si>
  <si>
    <t>NITAGR2019/11/3308</t>
  </si>
  <si>
    <t>KEDRI JANARDHANA</t>
  </si>
  <si>
    <t>ANDHRA PRADESH</t>
  </si>
  <si>
    <t>ST</t>
  </si>
  <si>
    <t>janardhan.kedri@gmail.com</t>
  </si>
  <si>
    <t>NITAGR2019/11/3313</t>
  </si>
  <si>
    <t>Somnath Banerjee</t>
  </si>
  <si>
    <t>bjsomnath02@gmail.com</t>
  </si>
  <si>
    <t>NITAGR2019/11/3387</t>
  </si>
  <si>
    <t>SUDARSHAN BHADRA</t>
  </si>
  <si>
    <t>sudarshan.bhadra@gmail.com</t>
  </si>
  <si>
    <t>NITAGR2019/11/3412</t>
  </si>
  <si>
    <t>APURBA KRISHNA CHAKRABORTY</t>
  </si>
  <si>
    <t>apurba.krish@gmail.com</t>
  </si>
  <si>
    <t>NITAGR2019/11/3510</t>
  </si>
  <si>
    <t>PABITRA SANTRA</t>
  </si>
  <si>
    <t>pabitrasantara71@gmail.com</t>
  </si>
  <si>
    <t>NITAGR2019/11/3547</t>
  </si>
  <si>
    <t>AMIT KUMAR AGARWAL</t>
  </si>
  <si>
    <t>UTTER PRADESH</t>
  </si>
  <si>
    <t>amit10111977@gmail.com</t>
  </si>
  <si>
    <t>NITAGR2019/11/3607</t>
  </si>
  <si>
    <t>Sujit Deb</t>
  </si>
  <si>
    <t>sujit.deb1@gmail.com</t>
  </si>
  <si>
    <t>NITAGR2019/11/3653</t>
  </si>
  <si>
    <t>narayan bhattacharjee</t>
  </si>
  <si>
    <t>n.narayan007@gmail.com</t>
  </si>
  <si>
    <t>NITAGR2019/11/3860</t>
  </si>
  <si>
    <t>Muruganantham P</t>
  </si>
  <si>
    <t>Tamilnadu</t>
  </si>
  <si>
    <t>drmp3002@gmail.com</t>
  </si>
  <si>
    <t>NITAGR2019/11/3968</t>
  </si>
  <si>
    <t>RISHI SIROHI</t>
  </si>
  <si>
    <t>DELHI</t>
  </si>
  <si>
    <t>rishisirohi@gmail.com</t>
  </si>
  <si>
    <t>NITAGR2019/11/4063</t>
  </si>
  <si>
    <t>SOLANKI HARESHBHAI TANSUKHBHAI</t>
  </si>
  <si>
    <t>myselfharsh1983@gmail.com</t>
  </si>
  <si>
    <t>NITAGR2019/11/4075</t>
  </si>
  <si>
    <t>Subir Panja</t>
  </si>
  <si>
    <t>panja.subir@gmail.com</t>
  </si>
  <si>
    <t>NITAGR2019/11/4121</t>
  </si>
  <si>
    <t>CHATLA RAJA RAO</t>
  </si>
  <si>
    <t>c.rajarao@gmail.com</t>
  </si>
  <si>
    <t>NITAGR2019/11/4216</t>
  </si>
  <si>
    <t>INDRAJIT SANTRA</t>
  </si>
  <si>
    <t>indrajitsantra@gmail.com</t>
  </si>
  <si>
    <t>NITAGR2019/11/4368</t>
  </si>
  <si>
    <t>RANTI DEV</t>
  </si>
  <si>
    <t>Jammu and Kashmir</t>
  </si>
  <si>
    <t>rdsharma@iimidr.ac.in</t>
  </si>
  <si>
    <t>NITAGR2019/11/4464</t>
  </si>
  <si>
    <t>BAPPAN CHANDRA DEB</t>
  </si>
  <si>
    <t>bappan_cd2005@yahoo.co.in</t>
  </si>
  <si>
    <t>NITAGR2019/11/4533</t>
  </si>
  <si>
    <t>PATEL ANKITKUMAR AMRUTLAL</t>
  </si>
  <si>
    <t>Gujarat</t>
  </si>
  <si>
    <t>ankit10882@yahoo.com</t>
  </si>
  <si>
    <t>NITAGR2019/11/4615</t>
  </si>
  <si>
    <t>Swapan mannA</t>
  </si>
  <si>
    <t>swapan.manna@gmail.com</t>
  </si>
  <si>
    <t>NITAGR2019/11/4642</t>
  </si>
  <si>
    <t>dibyendu das</t>
  </si>
  <si>
    <t>dibyendu.tec@gmail.com</t>
  </si>
  <si>
    <t>NITAGR2019/11/4722</t>
  </si>
  <si>
    <t>raj mallick</t>
  </si>
  <si>
    <t>Assam</t>
  </si>
  <si>
    <t>mr.mallickraj@gmail.com</t>
  </si>
  <si>
    <t>NITAGR2019/11/4812</t>
  </si>
  <si>
    <t>BASANT KUMAR MOHAPATRA</t>
  </si>
  <si>
    <t>bas.pnky@gmail.com</t>
  </si>
  <si>
    <t>NITAGR2019/11/4864</t>
  </si>
  <si>
    <t>JAYANTA DUTTA</t>
  </si>
  <si>
    <t>mathjd651@gmail.com</t>
  </si>
  <si>
    <t>NITAGR2019/11/4874</t>
  </si>
  <si>
    <t>KALIPADA ADHIKARY</t>
  </si>
  <si>
    <t>kasm25@gmail.com</t>
  </si>
  <si>
    <t>NITAGR2019/11/4921</t>
  </si>
  <si>
    <t>GAUTAM KUMAR ROY</t>
  </si>
  <si>
    <t>gautam3roy@yahoo.co.in</t>
  </si>
  <si>
    <t>NITAGR2019/11/4989</t>
  </si>
  <si>
    <t>SUMAN DAS</t>
  </si>
  <si>
    <t>sd_suman@yahoo.co.in</t>
  </si>
  <si>
    <t>NITAGR2019/11/5058</t>
  </si>
  <si>
    <t>palanikumar m.b</t>
  </si>
  <si>
    <t>palanikumarped@gmail.com</t>
  </si>
  <si>
    <t>NITAGR2019/11/5123</t>
  </si>
  <si>
    <t>Debasish bhowmik</t>
  </si>
  <si>
    <t>debasishb@live.com</t>
  </si>
  <si>
    <t>NITAGR2019/11/5131</t>
  </si>
  <si>
    <t>AVIK MAJUMDER</t>
  </si>
  <si>
    <t>avikandi@gmail.com</t>
  </si>
  <si>
    <t>NITAGR2019/11/5382</t>
  </si>
  <si>
    <t>HERANMOY MAITY</t>
  </si>
  <si>
    <t>PS JOYPUR</t>
  </si>
  <si>
    <t>heranmoy@gmail.com</t>
  </si>
  <si>
    <t>NITAGR2019/11/5408</t>
  </si>
  <si>
    <t>ASHOK SAHA</t>
  </si>
  <si>
    <t>PWD</t>
  </si>
  <si>
    <t>ashoksaha70@gmail.com</t>
  </si>
  <si>
    <t>NOT REQUIRED</t>
  </si>
  <si>
    <t>NITAGR2019/11/5429</t>
  </si>
  <si>
    <t>Anil Kumar Shaw</t>
  </si>
  <si>
    <t>Arunachal Pradesh</t>
  </si>
  <si>
    <t>anilshaw2785@gmail.com</t>
  </si>
  <si>
    <t>NITAGR2019/11/5471</t>
  </si>
  <si>
    <t>JAN MAHAMMAD MALLICK</t>
  </si>
  <si>
    <t>janmahammad279@gmail.com</t>
  </si>
  <si>
    <t>NITAGR2019/11/5493</t>
  </si>
  <si>
    <t>SUJIT KUMAR DEY</t>
  </si>
  <si>
    <t>drskdey2011@gmail.com</t>
  </si>
  <si>
    <t>NITAGR2019/11/5570</t>
  </si>
  <si>
    <t>sUVENDU SAHA</t>
  </si>
  <si>
    <t>suvendu.belonia@gmail.com</t>
  </si>
  <si>
    <t>NITAGR2019/11/5617</t>
  </si>
  <si>
    <t>MUKUL RAY</t>
  </si>
  <si>
    <t>mukulraynita@gmail.com</t>
  </si>
  <si>
    <t>NITAGR2019/11/5658</t>
  </si>
  <si>
    <t>Naresh Chandra AgaRwal</t>
  </si>
  <si>
    <t>agrawalnc55@gmail.com</t>
  </si>
  <si>
    <t>NITAGR2019/11/5665</t>
  </si>
  <si>
    <t>HASIBUDDIN</t>
  </si>
  <si>
    <t>haseebuddin1@gmail.com</t>
  </si>
  <si>
    <t>NITAGR2019/11/5716</t>
  </si>
  <si>
    <t>BHOLA CHOURASIA</t>
  </si>
  <si>
    <t>chourasia2008@gmail.com</t>
  </si>
  <si>
    <t>NITAGR2019/11/5718</t>
  </si>
  <si>
    <t>Deepak kumar singh</t>
  </si>
  <si>
    <t>yadav.k.deepak@gmail.com</t>
  </si>
  <si>
    <t>NITAGR2019/11/5741</t>
  </si>
  <si>
    <t>Rajiv munshi</t>
  </si>
  <si>
    <t>munshiraj04@gmail.com</t>
  </si>
  <si>
    <t>NITAGR2019/11/5774</t>
  </si>
  <si>
    <t>SANDEEP KUMAR</t>
  </si>
  <si>
    <t>CHATTISGARH</t>
  </si>
  <si>
    <t>ADOTBOAT@GMAIL.COM</t>
  </si>
  <si>
    <t>NITAGR2019/11/5793</t>
  </si>
  <si>
    <t>VIJAY SINGH</t>
  </si>
  <si>
    <t>CHHATTISGARH</t>
  </si>
  <si>
    <t>vijaysinghpm@gmail.com</t>
  </si>
  <si>
    <t>NITAGR2019/11/5820</t>
  </si>
  <si>
    <t>Santosh kumar sharma</t>
  </si>
  <si>
    <t>Rajasthan</t>
  </si>
  <si>
    <t>sunbunty2000@gmail.com</t>
  </si>
  <si>
    <t>NITAGR2019/11/5835</t>
  </si>
  <si>
    <t>Pravash CH. Mondal</t>
  </si>
  <si>
    <t>pravash_mondal@yahoo.com</t>
  </si>
  <si>
    <t>NITAGR2019/11/5845</t>
  </si>
  <si>
    <t>AnirBan ghosh</t>
  </si>
  <si>
    <t>anirbangh2004@gmail.com</t>
  </si>
  <si>
    <t>NITAGR2019/11/5855</t>
  </si>
  <si>
    <t>SUHARSH KUMAR</t>
  </si>
  <si>
    <t>suharshkumar@gmail.com</t>
  </si>
  <si>
    <t>NITAGR2019/11/5864</t>
  </si>
  <si>
    <t>MUNiNDRA Mishra</t>
  </si>
  <si>
    <t>UTTAR PREDESH</t>
  </si>
  <si>
    <t>mishramuneendra@gmail.com</t>
  </si>
  <si>
    <t>NITAGR2019/11/5871</t>
  </si>
  <si>
    <t>SUNDEEP AGGARWAL</t>
  </si>
  <si>
    <t>NEW DELHI</t>
  </si>
  <si>
    <t>sundeep.cwa@gmail.com</t>
  </si>
  <si>
    <t>NITAGR2019/11/5947</t>
  </si>
  <si>
    <t>Viplaw kishore pandey</t>
  </si>
  <si>
    <t>viplawpandey@rediffmail.com</t>
  </si>
  <si>
    <t>NITAGR2019/11/5974</t>
  </si>
  <si>
    <t>SANGAPU VENKATA APPAJI</t>
  </si>
  <si>
    <t>appaji_sv@yahoo.co.in</t>
  </si>
  <si>
    <t>NITAGR2019/11/5978</t>
  </si>
  <si>
    <t>Moti Chand Prasad</t>
  </si>
  <si>
    <t>motichand7@yahoo.com</t>
  </si>
  <si>
    <t>NITAGR2019/11/5996</t>
  </si>
  <si>
    <t>Sajal Saha</t>
  </si>
  <si>
    <t>West bengal</t>
  </si>
  <si>
    <t>sajalkrsaha@gmail.com</t>
  </si>
  <si>
    <t>NITAGR2019/11/6051</t>
  </si>
  <si>
    <t>Moumita majumder</t>
  </si>
  <si>
    <t>moumita2003@rediffmail.com</t>
  </si>
  <si>
    <t>NITAGR2019/11/6054</t>
  </si>
  <si>
    <t>lipika dey</t>
  </si>
  <si>
    <t>LIPIKAD25@GMAIL.COM</t>
  </si>
  <si>
    <t>NITAGR2019/11/6083</t>
  </si>
  <si>
    <t>PUNIT KUMAR SINGH</t>
  </si>
  <si>
    <t>waytopunit@yahoo.com</t>
  </si>
  <si>
    <t>NITAGR2019/11/6165</t>
  </si>
  <si>
    <t>Dr Satish Kumar Malik</t>
  </si>
  <si>
    <t>Haryana</t>
  </si>
  <si>
    <t>malikskm@rediffmail.com</t>
  </si>
  <si>
    <t>NITAGR2019/11/6234</t>
  </si>
  <si>
    <t>TUHIN KUMAR CHAKRABARTI</t>
  </si>
  <si>
    <t>chakrabarti.tuhin@gmail.com</t>
  </si>
  <si>
    <t>NITAGR2019/11/6451</t>
  </si>
  <si>
    <t>JIANLUNGPOU GANGMEI</t>
  </si>
  <si>
    <t>MANIPUR</t>
  </si>
  <si>
    <t>sapamsingh123@gmail.com</t>
  </si>
  <si>
    <t>NITAGR2019/11/6489</t>
  </si>
  <si>
    <t>VENKATESH BEGORI</t>
  </si>
  <si>
    <t>Telangana</t>
  </si>
  <si>
    <t>bvt2275@gmail.com</t>
  </si>
  <si>
    <t>NITAGR2019/11/6545</t>
  </si>
  <si>
    <t>R Jagan Mohan</t>
  </si>
  <si>
    <t>Telengana</t>
  </si>
  <si>
    <t>jagancmacs@gmail.com</t>
  </si>
  <si>
    <t>NITAGR2019/11/6572</t>
  </si>
  <si>
    <t>MDBAGBUL ISLAM</t>
  </si>
  <si>
    <t>WSRT BENGAL</t>
  </si>
  <si>
    <t>bagbul9@gmail.com</t>
  </si>
  <si>
    <t>NITAGR2019/11/6577</t>
  </si>
  <si>
    <t>ashish debbarma</t>
  </si>
  <si>
    <t>ashishdebbarma@gmail.com</t>
  </si>
  <si>
    <t>NITAGR2019/11/6696</t>
  </si>
  <si>
    <t>SANGJUKTA SUTRADHAR</t>
  </si>
  <si>
    <t>sangjukta.sutradhar@gmail.com</t>
  </si>
  <si>
    <t>NITAGR2019/11/6712</t>
  </si>
  <si>
    <t>TRIDIBESH DAS</t>
  </si>
  <si>
    <t>tridibeshdas1985@gmail.com</t>
  </si>
  <si>
    <t>NITAGR2019/11/6778</t>
  </si>
  <si>
    <t>AMIT DUTTA</t>
  </si>
  <si>
    <t>amitdutta07@gmail.com</t>
  </si>
  <si>
    <t>NITAGR2019/11/6855</t>
  </si>
  <si>
    <t>RAMENDRA SINGH</t>
  </si>
  <si>
    <t>ramindersingh151179@gmail.com</t>
  </si>
  <si>
    <t>NITAGR2019/11/6897</t>
  </si>
  <si>
    <t>PARTHASARATHI de</t>
  </si>
  <si>
    <t>parthasarathide76@gmail.com</t>
  </si>
  <si>
    <t>NITAGR2019/11/6963</t>
  </si>
  <si>
    <t>HITENDRA BARGAL</t>
  </si>
  <si>
    <t>bargalhitendra@gmail.com</t>
  </si>
  <si>
    <t>NITAGR2019/11/6987</t>
  </si>
  <si>
    <t>RITESH KUMAR</t>
  </si>
  <si>
    <t>singh.riteshkumar@gmail.com</t>
  </si>
  <si>
    <t>NITAGR2019/11/7050</t>
  </si>
  <si>
    <t>SANJAY KUMAR SHUKLA</t>
  </si>
  <si>
    <t>skshukla74.2010@gmail.com</t>
  </si>
  <si>
    <t>NITAGR2019/11/7117</t>
  </si>
  <si>
    <t>jayant kumar bhattacharya</t>
  </si>
  <si>
    <t>madhya pradesh</t>
  </si>
  <si>
    <t>jayigecmp@gmail.com</t>
  </si>
  <si>
    <t>NITAGR2019/11/7481</t>
  </si>
  <si>
    <t>VINEET SURANA</t>
  </si>
  <si>
    <t>paradiseneverburns@gmail.com</t>
  </si>
  <si>
    <t>NITAGR2019/11/7563</t>
  </si>
  <si>
    <t>NUPUR KASHYAP</t>
  </si>
  <si>
    <t>kquestion@rediffmail.com</t>
  </si>
  <si>
    <t>NITAGR2019/11/7618</t>
  </si>
  <si>
    <t>MAYANK GANGWAR</t>
  </si>
  <si>
    <t>mayank2031977@gmail.com</t>
  </si>
  <si>
    <t>NITAGR2019/11/7633</t>
  </si>
  <si>
    <t>SUNIL KUMAR BHANDEKAR</t>
  </si>
  <si>
    <t>drsunilccbf@gmail.com</t>
  </si>
  <si>
    <t>NITAGR2019/11/7661</t>
  </si>
  <si>
    <t>jitendra paul singh tanwar</t>
  </si>
  <si>
    <t>jitendra.tanwar@gmail.com</t>
  </si>
  <si>
    <t>NITAGR2019/11/7718</t>
  </si>
  <si>
    <t>ASHIS KUMAR BEHERA</t>
  </si>
  <si>
    <t>ashiskumaroec@gmail.com</t>
  </si>
  <si>
    <t>NITAGR2019/11/7753</t>
  </si>
  <si>
    <t>Avijit SAHA</t>
  </si>
  <si>
    <t>avizzzz_007@yahoo.com</t>
  </si>
  <si>
    <t>NITAGR2019/11/7806</t>
  </si>
  <si>
    <t>BIVAS ROY</t>
  </si>
  <si>
    <t>bivasroy1981@gmail.com</t>
  </si>
  <si>
    <t>NITAGR2019/11/7909</t>
  </si>
  <si>
    <t>Feroza Haque</t>
  </si>
  <si>
    <t>feroza.haque@gmail.com</t>
  </si>
  <si>
    <t>NITAGR2019/11/8012</t>
  </si>
  <si>
    <t>PRAVEEN BHATT</t>
  </si>
  <si>
    <t>praveen34592@gmail.com</t>
  </si>
  <si>
    <t>NITAGR2019/11/8047</t>
  </si>
  <si>
    <t>SUKANTA BOSE</t>
  </si>
  <si>
    <t>sukanta.vlsi@gmail.com</t>
  </si>
  <si>
    <t>NITAGR2019/11/8115</t>
  </si>
  <si>
    <t>TANMOY GHOSAL</t>
  </si>
  <si>
    <t>tanmayghosal38@gmail.com</t>
  </si>
  <si>
    <t>NITAGR2019/11/8165</t>
  </si>
  <si>
    <t>nidhi jaiswal</t>
  </si>
  <si>
    <t>nidhi.advocate@yahoo.com</t>
  </si>
  <si>
    <t>NITAGR2019/11/8295</t>
  </si>
  <si>
    <t>Sanjoy das</t>
  </si>
  <si>
    <t>apdsanjoydas@gmail.com</t>
  </si>
  <si>
    <t>NITAGR2019/11/8360</t>
  </si>
  <si>
    <t>DAYA SHANKAR YADAV</t>
  </si>
  <si>
    <t>ds.rbscollege@gmail.com</t>
  </si>
  <si>
    <t>NITAGR2019/11/8441</t>
  </si>
  <si>
    <t>Annesha Saha</t>
  </si>
  <si>
    <t>saha.annesha85@gmail.com</t>
  </si>
  <si>
    <t>NITAGR2019/11/8494</t>
  </si>
  <si>
    <t>supriya majumder</t>
  </si>
  <si>
    <t>majumdersupriya9@gmail.com</t>
  </si>
  <si>
    <t>NITAGR2019/11/8516</t>
  </si>
  <si>
    <t>BASUDEB BHATTACHARYA</t>
  </si>
  <si>
    <t>bhattacharya.basudeb83@gmail.com</t>
  </si>
  <si>
    <t>NITAGR2019/11/8613</t>
  </si>
  <si>
    <t>budhilian hrangkhawl</t>
  </si>
  <si>
    <t>tripura</t>
  </si>
  <si>
    <t>budhilian.h@gov.in</t>
  </si>
  <si>
    <t>NITAGR2019/11/8666</t>
  </si>
  <si>
    <t>NAVIN KUMAR PATHAK</t>
  </si>
  <si>
    <t>pathak.navin@gmail.com</t>
  </si>
  <si>
    <t>NITAGR2019/11/8765</t>
  </si>
  <si>
    <t>SAUBHAGYARANJAN SWAIN</t>
  </si>
  <si>
    <t>saubhagya_swain@rediffmail.com</t>
  </si>
  <si>
    <t>NITAGR2019/11/8990</t>
  </si>
  <si>
    <t>Prashant Rajput</t>
  </si>
  <si>
    <t>BIJNOR</t>
  </si>
  <si>
    <t>PRASRAJPUT@GMAIL.COM</t>
  </si>
  <si>
    <t>NITAGR2019/11/9022</t>
  </si>
  <si>
    <t>Neeraj Kumar</t>
  </si>
  <si>
    <t>Bihar</t>
  </si>
  <si>
    <t>iictneeraj@yahoo.co.in</t>
  </si>
  <si>
    <t>NITAGR2019/11/9128</t>
  </si>
  <si>
    <t>Ajai Kumar mishra</t>
  </si>
  <si>
    <t>ajaimishra1971@gmail.com</t>
  </si>
  <si>
    <t>NITAGR2019/11/9171</t>
  </si>
  <si>
    <t>ABHINABA DUTTA</t>
  </si>
  <si>
    <t>abhinaba1979instru@rediffmail.com</t>
  </si>
  <si>
    <t>NITAGR2019/11/9271</t>
  </si>
  <si>
    <t>PRABHASH KUMAR SINGH</t>
  </si>
  <si>
    <t>singhg11@gmail.com</t>
  </si>
  <si>
    <t>NITAGR2019/11/9290</t>
  </si>
  <si>
    <t>Sukes Maiti</t>
  </si>
  <si>
    <t>sukes.maiti@gmail.com</t>
  </si>
  <si>
    <t>NITAGR2019/11/9293</t>
  </si>
  <si>
    <t>Ch Murali</t>
  </si>
  <si>
    <t>murralich@gmail.com</t>
  </si>
  <si>
    <t>NITAGR2019/11/9294</t>
  </si>
  <si>
    <t>Tapodhir acharjee</t>
  </si>
  <si>
    <t>tapacharjee@gmail.com</t>
  </si>
  <si>
    <t>NITAGR2019/11/9704</t>
  </si>
  <si>
    <t>Pritam Sarkar</t>
  </si>
  <si>
    <t>pritam.monty@gmail.com</t>
  </si>
  <si>
    <t>NITAGR2019/11/9707</t>
  </si>
  <si>
    <t>Debashis dutta</t>
  </si>
  <si>
    <t>debashis_dutta76@hotmail.com</t>
  </si>
  <si>
    <t>NITAGR2019/11/9848</t>
  </si>
  <si>
    <t>TANMOY CHAKRABORTY</t>
  </si>
  <si>
    <t>tanmoychem@gmail.com</t>
  </si>
  <si>
    <t>NITAGR2019/11/10091</t>
  </si>
  <si>
    <t>PARTHA SARKAR</t>
  </si>
  <si>
    <t>parthasarkar1980@gmail.com</t>
  </si>
  <si>
    <t>NITAGR2019/11/10135</t>
  </si>
  <si>
    <t>SOUMITRA CHAKRABORTY</t>
  </si>
  <si>
    <t>soumitra.chk@gmail.com</t>
  </si>
  <si>
    <t>NITAGR2019/11/10274</t>
  </si>
  <si>
    <t>Nazia Umar Khan</t>
  </si>
  <si>
    <t>naziaumar@gmail.com</t>
  </si>
  <si>
    <t>NITAGR2019/11/10327</t>
  </si>
  <si>
    <t>Yogesh Shrihari Kapse</t>
  </si>
  <si>
    <t>yogesh_kapse347@rediffmail.com</t>
  </si>
  <si>
    <t>NITAGR2019/11/10344</t>
  </si>
  <si>
    <t>MANOJ KUMAR NIRANJAN</t>
  </si>
  <si>
    <t>manoj_niranjan2000@yahoo.co.in</t>
  </si>
  <si>
    <t>NITAGR2019/11/10614</t>
  </si>
  <si>
    <t>ABHISHEK KUMAR KASHYAP</t>
  </si>
  <si>
    <t>akk.irse@gmail.com</t>
  </si>
  <si>
    <t>NITAGR2019/11/10778</t>
  </si>
  <si>
    <t>Nitai paitya</t>
  </si>
  <si>
    <t>nitai.smit@gmail.com</t>
  </si>
  <si>
    <t>NITAGR2019/11/10853</t>
  </si>
  <si>
    <t>PANKAJ KUMAR</t>
  </si>
  <si>
    <t>pkumarcsir@gmail.com</t>
  </si>
  <si>
    <t>NITAGR2019/11/10981</t>
  </si>
  <si>
    <t>ABRAR AHMAD</t>
  </si>
  <si>
    <t>abrar.stats@gmail.com</t>
  </si>
  <si>
    <t>NITAGR2019/11/10982</t>
  </si>
  <si>
    <t>RAJIB MALLIK</t>
  </si>
  <si>
    <t>attendance.mgt@gmail.com</t>
  </si>
  <si>
    <t>NITAGR2019/11/11032</t>
  </si>
  <si>
    <t>Manoj Kumar Dan</t>
  </si>
  <si>
    <t>danmanoj@gmail.com</t>
  </si>
  <si>
    <t>NITAGR2019/11/11067</t>
  </si>
  <si>
    <t>HARENDRA PRATAP SINGH</t>
  </si>
  <si>
    <t>UTTARAKHAND</t>
  </si>
  <si>
    <t>hpsinghcse@gmail.com</t>
  </si>
  <si>
    <t>NITAGR2019/11/11209</t>
  </si>
  <si>
    <t>Ajay Kumar SharmA</t>
  </si>
  <si>
    <t>aks.ajayksharma@gmail.com</t>
  </si>
  <si>
    <t>NITAGR2019/11/11224</t>
  </si>
  <si>
    <t>ATUL PANDEY</t>
  </si>
  <si>
    <t>ap.physics77@gmail.com</t>
  </si>
  <si>
    <t>NITAGR2019/11/11312</t>
  </si>
  <si>
    <t>JAGDISH MAKHIJANI</t>
  </si>
  <si>
    <t>j_makhijani@yahoo.com</t>
  </si>
  <si>
    <t>NITAGR2019/11/11616</t>
  </si>
  <si>
    <t>Bikash sharma</t>
  </si>
  <si>
    <t>Sikkim</t>
  </si>
  <si>
    <t>ju.bikash@gmail.com</t>
  </si>
  <si>
    <t>NITAGR2019/11/11748</t>
  </si>
  <si>
    <t>ANIL KUMAR SHUKLA</t>
  </si>
  <si>
    <t>akshukla75@gmail.com</t>
  </si>
  <si>
    <t>NITAGR2019/11/11811</t>
  </si>
  <si>
    <t>Amit Mahajan</t>
  </si>
  <si>
    <t>amitmhjn4@gmail.com</t>
  </si>
  <si>
    <t>NITAGR2019/11/11892</t>
  </si>
  <si>
    <t>SUDIPTA BISWAS</t>
  </si>
  <si>
    <t>sudipta4magt@gmail.com</t>
  </si>
  <si>
    <t>NITAGR2019/11/12091</t>
  </si>
  <si>
    <t>Sandeep sachan</t>
  </si>
  <si>
    <t>Himachal Pradesh</t>
  </si>
  <si>
    <t>sandeep.sachan@nift.ac.in</t>
  </si>
  <si>
    <t>NO PG DEGREE</t>
  </si>
  <si>
    <t>1 day age</t>
  </si>
  <si>
    <t>EXPASSTPROF</t>
  </si>
  <si>
    <t>NOT ELIGIBLE</t>
  </si>
  <si>
    <t>AP 6000 LESS THAN 9 YRS</t>
  </si>
  <si>
    <t>On Contract,AGP not mentioned</t>
  </si>
  <si>
    <t>AGP not mentioned</t>
  </si>
  <si>
    <t>Experience not mentioned</t>
  </si>
  <si>
    <t>AGP as per industry</t>
  </si>
  <si>
    <t>NOT ELIGIBLE DUE TO LESS EXPERIENCE(VIDE RR SL.7.i)</t>
  </si>
  <si>
    <t>NOT ELIGIBLE DUE TO LESS EXPERIENCE(VIDE RR SL.7.iii)</t>
  </si>
  <si>
    <t>NOT ELIGIBLE DUE TO NOT IN SCALE(VIDE RR SL.7.i)</t>
  </si>
  <si>
    <t>NOT ELIGIBLE DUE TO LACK OF COMPARABLE EXPERIENCE IN RESEARCH ESTABLISHMENT AND/OR OTHER INSTITUTION OF HIGHER EDUCATION</t>
  </si>
  <si>
    <t>NOT ELIGIBLE DUE TO OVERAGE AS PER CLAUSE NO.7 OF RR</t>
  </si>
  <si>
    <t>NOT ELIGIBLE DUE TO LESS PERCENTAGE IN MASTER DEGREE VIDE RR 7</t>
  </si>
  <si>
    <t>NOT ELIGIBLE DUE TO EXPERIENCE NOT IN SCALE</t>
  </si>
  <si>
    <t>NULL</t>
  </si>
  <si>
    <t>NITAGR2021/09/12209</t>
  </si>
  <si>
    <t>SUBIJOY  DAS</t>
  </si>
  <si>
    <t>NITAGR2021/09/12327</t>
  </si>
  <si>
    <t>VINOD KUMAR YADAV</t>
  </si>
  <si>
    <t>NITAGR2021/09/12598</t>
  </si>
  <si>
    <t>DEVVRAT TYAGI</t>
  </si>
  <si>
    <t>NITAGR2021/09/12712</t>
  </si>
  <si>
    <t>nimmala karunakar</t>
  </si>
  <si>
    <t>NITAGR2021/09/12770</t>
  </si>
  <si>
    <t>MANISH KUMAR</t>
  </si>
  <si>
    <t>NITAGR2021/09/12777</t>
  </si>
  <si>
    <t>Sukanta Das</t>
  </si>
  <si>
    <t>NITAGR2021/09/12818</t>
  </si>
  <si>
    <t>Sampad patra</t>
  </si>
  <si>
    <t>NITAGR2021/09/12823</t>
  </si>
  <si>
    <t>Pritilata Aich Majumder</t>
  </si>
  <si>
    <t>NITAGR2021/09/12878</t>
  </si>
  <si>
    <t>SANKET MAJUMDER</t>
  </si>
  <si>
    <t>NITAGR2021/09/12934</t>
  </si>
  <si>
    <t>VIJAYASHANKAR S</t>
  </si>
  <si>
    <t>NITAGR2021/09/12992</t>
  </si>
  <si>
    <t>Dipen paul</t>
  </si>
  <si>
    <t>NITAGR2021/09/13017</t>
  </si>
  <si>
    <t>Anchit Sajal dhar</t>
  </si>
  <si>
    <t>NITAGR2021/09/13025</t>
  </si>
  <si>
    <t>Himmat SIngh</t>
  </si>
  <si>
    <t>NITAGR2021/09/13080</t>
  </si>
  <si>
    <t>SURENDRA SINGH</t>
  </si>
  <si>
    <t>NITAGR2021/09/13227</t>
  </si>
  <si>
    <t>HARE KRISHNA</t>
  </si>
  <si>
    <t>NITAGR2021/09/13230</t>
  </si>
  <si>
    <t>Tanmoy chakraborty</t>
  </si>
  <si>
    <t>NITAGR2021/09/13345</t>
  </si>
  <si>
    <t>RAHUL KUMAR</t>
  </si>
  <si>
    <t>NITAGR2021/09/13382</t>
  </si>
  <si>
    <t>PANCHALA VENKATA NAGANJANEYULU</t>
  </si>
  <si>
    <t>NITAGR2021/09/13415</t>
  </si>
  <si>
    <t>kurkure amit vinayak</t>
  </si>
  <si>
    <t>NITAGR2021/09/13431</t>
  </si>
  <si>
    <t>PRABINA KUMAR PRADHAN</t>
  </si>
  <si>
    <t>NITAGR2021/09/13530</t>
  </si>
  <si>
    <t>Langde akash mahadev</t>
  </si>
  <si>
    <t>NITAGR2021/09/13793</t>
  </si>
  <si>
    <t>KRISHANA KUMAR SHARMA</t>
  </si>
  <si>
    <t>NITAGR2021/09/13823</t>
  </si>
  <si>
    <t>SUDHAKAR SHUKLA</t>
  </si>
  <si>
    <t>NITAGR2021/09/13855</t>
  </si>
  <si>
    <t>Sanjay kumar shukla</t>
  </si>
  <si>
    <t>NITAGR2021/09/13912</t>
  </si>
  <si>
    <t>GAURAV MISRA</t>
  </si>
  <si>
    <t>NITAGR2021/09/14073</t>
  </si>
  <si>
    <t>Mukesh Jinara</t>
  </si>
  <si>
    <t>NITAGR2021/09/14138</t>
  </si>
  <si>
    <t>Lakhi Kanto Gorai</t>
  </si>
  <si>
    <t>NITAGR2021/09/14148</t>
  </si>
  <si>
    <t>Sachin Mishra</t>
  </si>
  <si>
    <t>NITAGR2021/09/14333</t>
  </si>
  <si>
    <t>Tannistha pal</t>
  </si>
  <si>
    <t>NITAGR2021/09/14468</t>
  </si>
  <si>
    <t>Pawar gaurav ganeshprasad</t>
  </si>
  <si>
    <t>NITAGR2021/09/14592</t>
  </si>
  <si>
    <t>dibyendu debnath</t>
  </si>
  <si>
    <t>NITAGR2021/09/14696</t>
  </si>
  <si>
    <t>KALYANI R</t>
  </si>
  <si>
    <t>NITAGR2021/09/14864</t>
  </si>
  <si>
    <t>DHANASEKARAN R</t>
  </si>
  <si>
    <t>NITAGR2021/09/14890</t>
  </si>
  <si>
    <t>PRANAV MISHRA</t>
  </si>
  <si>
    <t>NITAGR2021/09/14912</t>
  </si>
  <si>
    <t>SHRADHANJALI SAHOO</t>
  </si>
  <si>
    <t>NITAGR2021/09/14923</t>
  </si>
  <si>
    <t>Pramoda kumar dash</t>
  </si>
  <si>
    <t>NITAGR2021/09/14958</t>
  </si>
  <si>
    <t>SUVENDU MOHANTY</t>
  </si>
  <si>
    <t>NITAGR2021/09/14962</t>
  </si>
  <si>
    <t>jitendra pareek</t>
  </si>
  <si>
    <t>NITAGR2021/09/15007</t>
  </si>
  <si>
    <t>JYOTI</t>
  </si>
  <si>
    <t>NITAGR2021/09/15098</t>
  </si>
  <si>
    <t>Tuhin Utsab Paul</t>
  </si>
  <si>
    <t>NITAGR2021/09/15138</t>
  </si>
  <si>
    <t>SADHAN BISWAS</t>
  </si>
  <si>
    <t>NITAGR2021/09/15162</t>
  </si>
  <si>
    <t>Gautam kumar roy</t>
  </si>
  <si>
    <t>NITAGR2021/09/15184</t>
  </si>
  <si>
    <t>Sushmita bhattacharjee</t>
  </si>
  <si>
    <t>NITAGR2021/09/15225</t>
  </si>
  <si>
    <t>Ritesh Sharma</t>
  </si>
  <si>
    <t>NITAGR2021/09/15333</t>
  </si>
  <si>
    <t>Dayananda bhoumik</t>
  </si>
  <si>
    <t>NITAGR2021/09/15364</t>
  </si>
  <si>
    <t>NITAGR2021/09/15370</t>
  </si>
  <si>
    <t>ANBU R</t>
  </si>
  <si>
    <t>NITAGR2021/09/15514</t>
  </si>
  <si>
    <t>ABHILAS Mohapatra</t>
  </si>
  <si>
    <t>NITAGR2021/09/15536</t>
  </si>
  <si>
    <t>kushal prasad sinha</t>
  </si>
  <si>
    <t>NITAGR2021/09/15608</t>
  </si>
  <si>
    <t>Sujit saha</t>
  </si>
  <si>
    <t>NITAGR2021/09/15620</t>
  </si>
  <si>
    <t>PARESH KUMAR SINGH</t>
  </si>
  <si>
    <t>NITAGR2021/09/15695</t>
  </si>
  <si>
    <t>SRIVENKATEWARAN C</t>
  </si>
  <si>
    <t>NITAGR2021/09/15706</t>
  </si>
  <si>
    <t>Satyaranjan Jena</t>
  </si>
  <si>
    <t>NITAGR2021/09/15774</t>
  </si>
  <si>
    <t>Ashwani Kumar Sharma</t>
  </si>
  <si>
    <t>NITAGR2021/09/15930</t>
  </si>
  <si>
    <t>Dr Jhilly Choudhury</t>
  </si>
  <si>
    <t>NITAGR2021/09/15977</t>
  </si>
  <si>
    <t>RANJIT PRASAD YADAV</t>
  </si>
  <si>
    <t>NITAGR2021/09/15982</t>
  </si>
  <si>
    <t>Mili Kar</t>
  </si>
  <si>
    <t>NITAGR2021/09/16015</t>
  </si>
  <si>
    <t>Shibakali Gupta</t>
  </si>
  <si>
    <t>NITAGR2021/09/16069</t>
  </si>
  <si>
    <t>ANIL KUMAR SHAW</t>
  </si>
  <si>
    <t>NITAGR2021/09/16254</t>
  </si>
  <si>
    <t>Manoj B</t>
  </si>
  <si>
    <t>NITAGR2021/09/16258</t>
  </si>
  <si>
    <t>AMIT KUMAR SINGH</t>
  </si>
  <si>
    <t>NITAGR2021/09/16333</t>
  </si>
  <si>
    <t>Kamaleswar Kalita</t>
  </si>
  <si>
    <t>NITAGR2021/09/16529</t>
  </si>
  <si>
    <t>Monika</t>
  </si>
  <si>
    <t>NITAGR2021/09/16585</t>
  </si>
  <si>
    <t>ABHISEK MOHAPATRA</t>
  </si>
  <si>
    <t>NITAGR2021/09/16610</t>
  </si>
  <si>
    <t>prosenjit ghosh</t>
  </si>
  <si>
    <t>NITAGR2021/09/16612</t>
  </si>
  <si>
    <t>SUBHADIP ROY</t>
  </si>
  <si>
    <t>NITAGR2021/09/16619</t>
  </si>
  <si>
    <t>RAJ KUMAR MISTRI</t>
  </si>
  <si>
    <t>NITAGR2021/09/16630</t>
  </si>
  <si>
    <t>Paramita Sarkar</t>
  </si>
  <si>
    <t>NITAGR2021/09/16632</t>
  </si>
  <si>
    <t>KRISHNA DAS</t>
  </si>
  <si>
    <t>NITAGR2021/09/16652</t>
  </si>
  <si>
    <t>MANASH DEY</t>
  </si>
  <si>
    <t>NITAGR2021/09/16680</t>
  </si>
  <si>
    <t>Amitava Sharma</t>
  </si>
  <si>
    <t>NITAGR2021/09/16696</t>
  </si>
  <si>
    <t>MADHUKAR GOYAL</t>
  </si>
  <si>
    <t>NITAGR2021/09/16737</t>
  </si>
  <si>
    <t>Basudeb Bhattacharya</t>
  </si>
  <si>
    <t>NITAGR2021/09/16787</t>
  </si>
  <si>
    <t>NITAGR2021/09/16822</t>
  </si>
  <si>
    <t>NAZRUL ISLAM</t>
  </si>
  <si>
    <t>NITAGR2021/09/16871</t>
  </si>
  <si>
    <t>JAYANTA SAHA</t>
  </si>
  <si>
    <t>NITAGR2021/09/16907</t>
  </si>
  <si>
    <t>KAILASH NATH MISHRA</t>
  </si>
  <si>
    <t>NITAGR2021/09/16952</t>
  </si>
  <si>
    <t>NIRUPAM NATH CHOUDHURY</t>
  </si>
  <si>
    <t>NITAGR2021/09/17123</t>
  </si>
  <si>
    <t>KAUSHAL KUMAR SHARMA</t>
  </si>
  <si>
    <t>NITAGR2021/09/17142</t>
  </si>
  <si>
    <t>subhas adak</t>
  </si>
  <si>
    <t>NITAGR2021/09/17378</t>
  </si>
  <si>
    <t>V Babu Ravipati</t>
  </si>
  <si>
    <t>15/01/1985</t>
  </si>
  <si>
    <t>24/12/1978</t>
  </si>
  <si>
    <t>26/12/1995</t>
  </si>
  <si>
    <t>27/06/1988</t>
  </si>
  <si>
    <t>24/05/1987</t>
  </si>
  <si>
    <t>20/10/1982</t>
  </si>
  <si>
    <t>15/11/1975</t>
  </si>
  <si>
    <t>14/11/1983</t>
  </si>
  <si>
    <t>14/11/1968</t>
  </si>
  <si>
    <t>13/03/1983</t>
  </si>
  <si>
    <t>28/09/1990</t>
  </si>
  <si>
    <t>24/10/1993</t>
  </si>
  <si>
    <t>26/04/1984</t>
  </si>
  <si>
    <t>15/01/1981</t>
  </si>
  <si>
    <t>25/06/1989</t>
  </si>
  <si>
    <t>18/12/1993</t>
  </si>
  <si>
    <t>17/11/1967</t>
  </si>
  <si>
    <t>24/07/1982</t>
  </si>
  <si>
    <t>20/10/1987</t>
  </si>
  <si>
    <t>27/04/1985</t>
  </si>
  <si>
    <t>16/08/1972</t>
  </si>
  <si>
    <t>20/03/1978</t>
  </si>
  <si>
    <t>18/09/1978</t>
  </si>
  <si>
    <t>29/08/1981</t>
  </si>
  <si>
    <t>27/08/1985</t>
  </si>
  <si>
    <t>31/10/1971</t>
  </si>
  <si>
    <t>18/10/1986</t>
  </si>
  <si>
    <t>25/11/1983</t>
  </si>
  <si>
    <t>16/05/1980</t>
  </si>
  <si>
    <t>17/11/1984</t>
  </si>
  <si>
    <t>19/10/1983</t>
  </si>
  <si>
    <t>13/10/1975</t>
  </si>
  <si>
    <t>28/01/1991</t>
  </si>
  <si>
    <t>19/12/1973</t>
  </si>
  <si>
    <t>20/08/1980</t>
  </si>
  <si>
    <t>subijoy.das@gmail.com</t>
  </si>
  <si>
    <t>vinod.gdb@gmail.com</t>
  </si>
  <si>
    <t>tyagi.devvrat@gmail.com</t>
  </si>
  <si>
    <t>ace.aiimsbbnagar@gmail.com</t>
  </si>
  <si>
    <t>MANISHFIN1@GMAIL.COM</t>
  </si>
  <si>
    <t>sukanta24@gmail.com</t>
  </si>
  <si>
    <t>sampad1247@gmail.com</t>
  </si>
  <si>
    <t>monalisha.net@gmail.com</t>
  </si>
  <si>
    <t>sanketmajumder95@gmail.com</t>
  </si>
  <si>
    <t>vijikv121@gmail.com</t>
  </si>
  <si>
    <t>dipen_paul@ymail.com</t>
  </si>
  <si>
    <t>sajal76in@gmai.com</t>
  </si>
  <si>
    <t>himsingh@hotmail.com</t>
  </si>
  <si>
    <t>sangamsurendrasingh@gmail.com</t>
  </si>
  <si>
    <t>krishnahare2005@gmail.com</t>
  </si>
  <si>
    <t>jcccideal@gmail.com</t>
  </si>
  <si>
    <t>rahul3093@rediffmail.com</t>
  </si>
  <si>
    <t>pvnaganjaneyulu@gmail.com</t>
  </si>
  <si>
    <t>ultimateamit1978@rediffmail.com</t>
  </si>
  <si>
    <t>prabinapradhan@gmail.com</t>
  </si>
  <si>
    <t>akashlangde@gmail.com</t>
  </si>
  <si>
    <t>drkk108@gmail.com</t>
  </si>
  <si>
    <t>sudhakar.sap08@gmail.com</t>
  </si>
  <si>
    <t>skshukla74.2013@gmail.com</t>
  </si>
  <si>
    <t>directorsir@gmail.com</t>
  </si>
  <si>
    <t>camukeshjinara@gmail.com</t>
  </si>
  <si>
    <t>lakhikantogorai1983@gmail.com</t>
  </si>
  <si>
    <t>mishra.hr@gmail.com</t>
  </si>
  <si>
    <t>tannisthapaul@gmail.com</t>
  </si>
  <si>
    <t>gpawar311@gmail.com</t>
  </si>
  <si>
    <t>ddnaaer@gmail.com</t>
  </si>
  <si>
    <t>sweetykalyani1@gmail.com</t>
  </si>
  <si>
    <t>rdhanashekar@yahoo.com</t>
  </si>
  <si>
    <t>mishrpranav@gmail.com</t>
  </si>
  <si>
    <t>shradhasahoo1986@gmail.com</t>
  </si>
  <si>
    <t>pramodakumardash@gmail.com</t>
  </si>
  <si>
    <t>suvendu.nita@gmail.com</t>
  </si>
  <si>
    <t>jitupareek1993@gmail.com</t>
  </si>
  <si>
    <t>cajyotisharmavats@gmail.com</t>
  </si>
  <si>
    <t>dr.tuhin.paul@gmail.com</t>
  </si>
  <si>
    <t>sadhanb@gail.co.in</t>
  </si>
  <si>
    <t>gautamr1967@gmail.com</t>
  </si>
  <si>
    <t>sushmita.science@gmail.com</t>
  </si>
  <si>
    <t>ritesh.rgsa@gmail.com</t>
  </si>
  <si>
    <t>drdbhoumik@gmail.com</t>
  </si>
  <si>
    <t>mrai3281@gmail.com</t>
  </si>
  <si>
    <t>anbu201087@gmail.com</t>
  </si>
  <si>
    <t>abhilasmohapatra@gmail.com</t>
  </si>
  <si>
    <t>kushalpsinha@gmail.com</t>
  </si>
  <si>
    <t>paresh.amity@gmail.com</t>
  </si>
  <si>
    <t>mail2venkat75@gmail.com</t>
  </si>
  <si>
    <t>srj.kiit@gmail.com</t>
  </si>
  <si>
    <t>ashwani.blr@gmail.com</t>
  </si>
  <si>
    <t>so9.dhe-tr@gov.in</t>
  </si>
  <si>
    <t>ranjit.sectionofficer@gmail.com</t>
  </si>
  <si>
    <t>mili.kar2010@gmail.com</t>
  </si>
  <si>
    <t>skgupta.81@gmail.com</t>
  </si>
  <si>
    <t>anilshaw8383@gmail.com</t>
  </si>
  <si>
    <t>2002manojbk@gmail.com</t>
  </si>
  <si>
    <t>amit.dpa@gmail.com</t>
  </si>
  <si>
    <t>k.kalitabbci@gmail.com</t>
  </si>
  <si>
    <t>mkhurana79@gmail.com</t>
  </si>
  <si>
    <t>abhisekmohapatra@gmail.com</t>
  </si>
  <si>
    <t>prosenmba@rediffmail.com</t>
  </si>
  <si>
    <t>subhadiproy@iutripura.edu.in</t>
  </si>
  <si>
    <t>rkm.nitjsr.ece@gmail.com</t>
  </si>
  <si>
    <t>paramitasarkar2@gmail.com</t>
  </si>
  <si>
    <t>krishgil@gmail.com</t>
  </si>
  <si>
    <t>manash.dey@gmail.com</t>
  </si>
  <si>
    <t>amitavasharma082@gmail.com</t>
  </si>
  <si>
    <t>CAMADHUKARGOYAL@GMAIL.COM</t>
  </si>
  <si>
    <t>bhupalbhattacharya@gmail.com</t>
  </si>
  <si>
    <t>nidhi.suharsh@gmail.com</t>
  </si>
  <si>
    <t>nazrul87@rediffmail.com</t>
  </si>
  <si>
    <t>jayanta.nsic@gmail.com</t>
  </si>
  <si>
    <t>knmishra.cdajabalpur@gmail.com</t>
  </si>
  <si>
    <t>nnchoudhury91@gmail.com</t>
  </si>
  <si>
    <t>kaushal.sharma@iiserkol.ac.in</t>
  </si>
  <si>
    <t>subhas.adak@rediffmail.com</t>
  </si>
  <si>
    <t>baburavipati@gmail.com</t>
  </si>
  <si>
    <t>ELIGIBLE AS PER THE LAST DATE OF PREVIOUS ADV.</t>
  </si>
  <si>
    <t>NOT ELIGIBLE DUE TO MARKS NOT SUBMITTED</t>
  </si>
  <si>
    <t>sujit_kutan@rediffmail.com</t>
  </si>
  <si>
    <t>NOTELIGIBLE DUE TO LESS MARKS</t>
  </si>
  <si>
    <t>ELIGIBLE</t>
  </si>
  <si>
    <t>TOTAL</t>
  </si>
  <si>
    <t>NOT ELIGIBLE(DA NOT PROVIDED)</t>
  </si>
  <si>
    <t>ELIGIBLE(ON DEPUTATION)</t>
  </si>
  <si>
    <t>*Recruitment Rule (RR) is strictly followed in preparation of the list</t>
  </si>
  <si>
    <t>ELIGIBLE/NOT ELIGIBLE</t>
  </si>
  <si>
    <t>REASON</t>
  </si>
  <si>
    <t>NOT ELIGIBLE DUE TO LESS MARKS</t>
  </si>
  <si>
    <t>NOTELIGIBLE DUE TO OVER-AGE</t>
  </si>
  <si>
    <t>NOT ELIGIBLE DUE TO INCOMPLETE APPLICATION</t>
  </si>
  <si>
    <t xml:space="preserve">NOT ELIGIBLE DUE TO INCOMPLETE APPLICATION </t>
  </si>
  <si>
    <t>APPLICATION/ REGISTRATION No</t>
  </si>
  <si>
    <t>NAME OF APPLICANT</t>
  </si>
  <si>
    <t>CATEGORY</t>
  </si>
  <si>
    <t>SL.NO.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</si>
</sst>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2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5E55"/>
        <bgColor rgb="FF000000"/>
      </patternFill>
    </fill>
    <fill>
      <patternFill patternType="solid">
        <fgColor rgb="FFE3EAE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74">
    <xf numFmtId="0" fontId="0" fillId="0" borderId="0" xfId="0"/>
    <xf numFmtId="0" fontId="19" fillId="33" borderId="0" xfId="0" applyFont="1" applyFill="1" applyAlignment="1">
      <alignment horizontal="center"/>
    </xf>
    <xf numFmtId="0" fontId="20" fillId="34" borderId="0" xfId="0" applyFont="1" applyFill="1"/>
    <xf numFmtId="0" fontId="20" fillId="35" borderId="0" xfId="0" applyFont="1" applyFill="1"/>
    <xf numFmtId="0" fontId="21" fillId="34" borderId="0" xfId="0" applyFont="1" applyFill="1"/>
    <xf numFmtId="0" fontId="15" fillId="34" borderId="0" xfId="0" applyFont="1" applyFill="1"/>
    <xf numFmtId="0" fontId="1" fillId="0" borderId="0" xfId="0" applyFont="1" applyFill="1"/>
    <xf numFmtId="0" fontId="21" fillId="35" borderId="0" xfId="0" applyFont="1" applyFill="1"/>
    <xf numFmtId="0" fontId="22" fillId="35" borderId="0" xfId="0" applyFont="1" applyFill="1"/>
    <xf numFmtId="0" fontId="15" fillId="35" borderId="0" xfId="0" applyFont="1" applyFill="1"/>
    <xf numFmtId="0" fontId="19" fillId="33" borderId="10" xfId="0" applyFont="1" applyFill="1" applyBorder="1" applyAlignment="1">
      <alignment horizontal="center"/>
    </xf>
    <xf numFmtId="0" fontId="20" fillId="34" borderId="10" xfId="0" applyFont="1" applyFill="1" applyBorder="1"/>
    <xf numFmtId="0" fontId="15" fillId="34" borderId="10" xfId="0" applyFont="1" applyFill="1" applyBorder="1"/>
    <xf numFmtId="0" fontId="21" fillId="0" borderId="0" xfId="0" applyFont="1" applyFill="1"/>
    <xf numFmtId="0" fontId="0" fillId="0" borderId="10" xfId="0" applyBorder="1"/>
    <xf numFmtId="0" fontId="20" fillId="0" borderId="0" xfId="0" applyFont="1" applyFill="1"/>
    <xf numFmtId="0" fontId="15" fillId="0" borderId="0" xfId="0" applyFont="1" applyFill="1"/>
    <xf numFmtId="0" fontId="23" fillId="34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>
      <alignment horizontal="center" vertical="center" wrapText="1"/>
    </xf>
    <xf numFmtId="22" fontId="23" fillId="34" borderId="10" xfId="0" applyNumberFormat="1" applyFont="1" applyFill="1" applyBorder="1" applyAlignment="1">
      <alignment horizontal="center" vertical="center" wrapText="1"/>
    </xf>
    <xf numFmtId="14" fontId="23" fillId="34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 wrapText="1"/>
    </xf>
    <xf numFmtId="164" fontId="23" fillId="35" borderId="10" xfId="0" applyNumberFormat="1" applyFont="1" applyFill="1" applyBorder="1" applyAlignment="1">
      <alignment horizontal="center" vertical="center" wrapText="1"/>
    </xf>
    <xf numFmtId="22" fontId="23" fillId="35" borderId="10" xfId="0" applyNumberFormat="1" applyFont="1" applyFill="1" applyBorder="1" applyAlignment="1">
      <alignment horizontal="center" vertical="center" wrapText="1"/>
    </xf>
    <xf numFmtId="14" fontId="23" fillId="35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22" fontId="23" fillId="0" borderId="10" xfId="0" applyNumberFormat="1" applyFont="1" applyFill="1" applyBorder="1" applyAlignment="1">
      <alignment horizontal="center" vertical="center" wrapText="1"/>
    </xf>
    <xf numFmtId="1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0" xfId="0" applyFont="1" applyFill="1" applyBorder="1"/>
    <xf numFmtId="0" fontId="20" fillId="0" borderId="10" xfId="0" applyFont="1" applyFill="1" applyBorder="1"/>
    <xf numFmtId="0" fontId="15" fillId="0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7" fillId="0" borderId="0" xfId="0" applyFont="1"/>
    <xf numFmtId="0" fontId="23" fillId="0" borderId="0" xfId="0" applyFont="1" applyAlignment="1">
      <alignment horizontal="center" vertical="center" wrapText="1"/>
    </xf>
    <xf numFmtId="0" fontId="19" fillId="33" borderId="11" xfId="0" applyFont="1" applyFill="1" applyBorder="1" applyAlignment="1">
      <alignment horizontal="center"/>
    </xf>
    <xf numFmtId="0" fontId="20" fillId="34" borderId="11" xfId="0" applyFont="1" applyFill="1" applyBorder="1"/>
    <xf numFmtId="0" fontId="20" fillId="35" borderId="11" xfId="0" applyFont="1" applyFill="1" applyBorder="1"/>
    <xf numFmtId="0" fontId="21" fillId="0" borderId="11" xfId="0" applyFont="1" applyFill="1" applyBorder="1"/>
    <xf numFmtId="0" fontId="20" fillId="0" borderId="11" xfId="0" applyFont="1" applyFill="1" applyBorder="1"/>
    <xf numFmtId="0" fontId="21" fillId="35" borderId="11" xfId="0" applyFont="1" applyFill="1" applyBorder="1"/>
    <xf numFmtId="0" fontId="15" fillId="0" borderId="11" xfId="0" applyFont="1" applyFill="1" applyBorder="1"/>
    <xf numFmtId="0" fontId="21" fillId="34" borderId="11" xfId="0" applyFont="1" applyFill="1" applyBorder="1"/>
    <xf numFmtId="0" fontId="15" fillId="34" borderId="11" xfId="0" applyFont="1" applyFill="1" applyBorder="1"/>
    <xf numFmtId="0" fontId="15" fillId="35" borderId="11" xfId="0" applyFont="1" applyFill="1" applyBorder="1"/>
    <xf numFmtId="0" fontId="1" fillId="0" borderId="11" xfId="0" applyFont="1" applyFill="1" applyBorder="1"/>
    <xf numFmtId="0" fontId="22" fillId="35" borderId="11" xfId="0" applyFont="1" applyFill="1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/>
    <xf numFmtId="0" fontId="2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3" fillId="36" borderId="0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/>
    </xf>
    <xf numFmtId="0" fontId="14" fillId="33" borderId="10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jit_kutan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FD44-236E-48B6-8AE1-557BF4CFA3DE}">
  <sheetPr>
    <pageSetUpPr fitToPage="1"/>
  </sheetPr>
  <dimension ref="A1:AB257"/>
  <sheetViews>
    <sheetView showGridLines="0" tabSelected="1" topLeftCell="A130" zoomScale="96" zoomScaleNormal="96" workbookViewId="0">
      <selection activeCell="AE4" sqref="AE4"/>
    </sheetView>
  </sheetViews>
  <sheetFormatPr defaultRowHeight="15" x14ac:dyDescent="0.25"/>
  <cols>
    <col min="1" max="1" width="9.28515625" bestFit="1" customWidth="1"/>
    <col min="2" max="2" width="32.42578125" customWidth="1"/>
    <col min="3" max="3" width="11.140625" customWidth="1"/>
    <col min="4" max="4" width="36.5703125" customWidth="1"/>
    <col min="5" max="5" width="11" hidden="1" customWidth="1"/>
    <col min="6" max="6" width="7" hidden="1" customWidth="1"/>
    <col min="7" max="7" width="10.85546875" hidden="1" customWidth="1"/>
    <col min="8" max="8" width="18.85546875" hidden="1" customWidth="1"/>
    <col min="9" max="9" width="12.140625" hidden="1" customWidth="1"/>
    <col min="10" max="10" width="7.85546875" hidden="1" customWidth="1"/>
    <col min="11" max="11" width="14.5703125" hidden="1" customWidth="1"/>
    <col min="12" max="12" width="15.5703125" hidden="1" customWidth="1"/>
    <col min="13" max="13" width="36.28515625" hidden="1" customWidth="1"/>
    <col min="14" max="14" width="12.7109375" hidden="1" customWidth="1"/>
    <col min="15" max="15" width="18" hidden="1" customWidth="1"/>
    <col min="16" max="16" width="15.5703125" hidden="1" customWidth="1"/>
    <col min="17" max="17" width="14.85546875" hidden="1" customWidth="1"/>
    <col min="18" max="18" width="14.28515625" hidden="1" customWidth="1"/>
    <col min="19" max="19" width="11.28515625" hidden="1" customWidth="1"/>
    <col min="20" max="20" width="5" hidden="1" customWidth="1"/>
    <col min="21" max="21" width="13.42578125" hidden="1" customWidth="1"/>
    <col min="22" max="22" width="6.28515625" hidden="1" customWidth="1"/>
    <col min="23" max="23" width="9.42578125" hidden="1" customWidth="1"/>
    <col min="24" max="24" width="6.5703125" hidden="1" customWidth="1"/>
    <col min="25" max="25" width="17.28515625" style="35" customWidth="1"/>
    <col min="26" max="26" width="14.28515625" hidden="1" customWidth="1"/>
    <col min="27" max="27" width="0" hidden="1" customWidth="1"/>
    <col min="28" max="28" width="18.5703125" style="49" customWidth="1"/>
  </cols>
  <sheetData>
    <row r="1" spans="1:28" s="1" customFormat="1" ht="31.5" x14ac:dyDescent="0.25">
      <c r="A1" s="71" t="s">
        <v>888</v>
      </c>
      <c r="B1" s="71" t="s">
        <v>885</v>
      </c>
      <c r="C1" s="71" t="s">
        <v>887</v>
      </c>
      <c r="D1" s="71" t="s">
        <v>886</v>
      </c>
      <c r="E1" s="71" t="s">
        <v>0</v>
      </c>
      <c r="F1" s="71" t="s">
        <v>1</v>
      </c>
      <c r="G1" s="71" t="s">
        <v>2</v>
      </c>
      <c r="H1" s="71" t="s">
        <v>3</v>
      </c>
      <c r="I1" s="71" t="s">
        <v>4</v>
      </c>
      <c r="J1" s="71" t="s">
        <v>5</v>
      </c>
      <c r="K1" s="71" t="s">
        <v>6</v>
      </c>
      <c r="L1" s="71" t="s">
        <v>7</v>
      </c>
      <c r="M1" s="71" t="s">
        <v>8</v>
      </c>
      <c r="N1" s="71" t="s">
        <v>9</v>
      </c>
      <c r="O1" s="71" t="s">
        <v>10</v>
      </c>
      <c r="P1" s="71" t="s">
        <v>11</v>
      </c>
      <c r="Q1" s="71" t="s">
        <v>12</v>
      </c>
      <c r="R1" s="71" t="s">
        <v>13</v>
      </c>
      <c r="S1" s="71" t="s">
        <v>14</v>
      </c>
      <c r="T1" s="72" t="s">
        <v>15</v>
      </c>
      <c r="U1" s="72" t="s">
        <v>16</v>
      </c>
      <c r="V1" s="72" t="s">
        <v>17</v>
      </c>
      <c r="W1" s="72" t="s">
        <v>18</v>
      </c>
      <c r="X1" s="72" t="s">
        <v>19</v>
      </c>
      <c r="Y1" s="71" t="s">
        <v>879</v>
      </c>
      <c r="Z1" s="10" t="s">
        <v>580</v>
      </c>
      <c r="AA1" s="50"/>
      <c r="AB1" s="73" t="s">
        <v>880</v>
      </c>
    </row>
    <row r="2" spans="1:28" s="2" customFormat="1" ht="45" x14ac:dyDescent="0.25">
      <c r="A2" s="17">
        <v>1</v>
      </c>
      <c r="B2" s="17" t="s">
        <v>20</v>
      </c>
      <c r="C2" s="17" t="s">
        <v>24</v>
      </c>
      <c r="D2" s="17" t="s">
        <v>21</v>
      </c>
      <c r="E2" s="17">
        <v>0</v>
      </c>
      <c r="F2" s="17">
        <v>8.5500000000000007</v>
      </c>
      <c r="G2" s="17">
        <v>16</v>
      </c>
      <c r="H2" s="17" t="s">
        <v>22</v>
      </c>
      <c r="I2" s="19">
        <v>28069</v>
      </c>
      <c r="J2" s="17" t="s">
        <v>23</v>
      </c>
      <c r="K2" s="17" t="s">
        <v>25</v>
      </c>
      <c r="L2" s="17">
        <v>9856023657</v>
      </c>
      <c r="M2" s="17" t="s">
        <v>26</v>
      </c>
      <c r="N2" s="17" t="s">
        <v>27</v>
      </c>
      <c r="O2" s="17" t="s">
        <v>28</v>
      </c>
      <c r="P2" s="20">
        <v>43774.486805555556</v>
      </c>
      <c r="Q2" s="17" t="s">
        <v>29</v>
      </c>
      <c r="R2" s="21">
        <v>43774</v>
      </c>
      <c r="S2" s="17">
        <v>1000</v>
      </c>
      <c r="T2" s="22">
        <f t="shared" ref="T2:T65" si="0">DATEDIF(I2,"30/09/2021","Y")</f>
        <v>44</v>
      </c>
      <c r="U2" s="23">
        <f t="shared" ref="U2:U65" si="1">IF(F2=0,E2,(F2*10))</f>
        <v>85.5</v>
      </c>
      <c r="V2" s="23">
        <f>IF(T2&lt;=50,1,0)</f>
        <v>1</v>
      </c>
      <c r="W2" s="23">
        <f>IF(U2&gt;=55,1,0)</f>
        <v>1</v>
      </c>
      <c r="X2" s="23">
        <f t="shared" ref="X2:X65" si="2">IF(G2&gt;=5,1,0)</f>
        <v>1</v>
      </c>
      <c r="Y2" s="17" t="s">
        <v>581</v>
      </c>
      <c r="Z2" s="11" t="str">
        <f t="shared" ref="Z2:Z33" si="3">IF(G2&gt;=5,IF(G2&lt;=9,"Y","N"))</f>
        <v>N</v>
      </c>
      <c r="AA2" s="51"/>
      <c r="AB2" s="17" t="s">
        <v>593</v>
      </c>
    </row>
    <row r="3" spans="1:28" s="3" customFormat="1" x14ac:dyDescent="0.25">
      <c r="A3" s="24">
        <v>2</v>
      </c>
      <c r="B3" s="24" t="s">
        <v>30</v>
      </c>
      <c r="C3" s="24" t="s">
        <v>33</v>
      </c>
      <c r="D3" s="24" t="s">
        <v>31</v>
      </c>
      <c r="E3" s="17">
        <v>64.25</v>
      </c>
      <c r="F3" s="24">
        <v>0</v>
      </c>
      <c r="G3" s="24">
        <v>10.8</v>
      </c>
      <c r="H3" s="24" t="s">
        <v>32</v>
      </c>
      <c r="I3" s="25">
        <v>30972</v>
      </c>
      <c r="J3" s="24" t="s">
        <v>23</v>
      </c>
      <c r="K3" s="24" t="s">
        <v>25</v>
      </c>
      <c r="L3" s="24">
        <v>8128997227</v>
      </c>
      <c r="M3" s="24" t="s">
        <v>34</v>
      </c>
      <c r="N3" s="24" t="s">
        <v>27</v>
      </c>
      <c r="O3" s="24" t="s">
        <v>28</v>
      </c>
      <c r="P3" s="26">
        <v>43775.502083333333</v>
      </c>
      <c r="Q3" s="24" t="s">
        <v>29</v>
      </c>
      <c r="R3" s="27">
        <v>43775</v>
      </c>
      <c r="S3" s="24">
        <v>500</v>
      </c>
      <c r="T3" s="22">
        <f t="shared" si="0"/>
        <v>36</v>
      </c>
      <c r="U3" s="23">
        <f t="shared" si="1"/>
        <v>64.25</v>
      </c>
      <c r="V3" s="23">
        <f t="shared" ref="V3:V66" si="4">IF(T3&lt;=50,1,0)</f>
        <v>1</v>
      </c>
      <c r="W3" s="23">
        <f t="shared" ref="W3:W66" si="5">IF(U3&gt;=55,1,0)</f>
        <v>1</v>
      </c>
      <c r="X3" s="23">
        <f t="shared" si="2"/>
        <v>1</v>
      </c>
      <c r="Y3" s="17" t="str">
        <f t="shared" ref="Y3:Y65" si="6">IF(SUM(V3:X3)=3,"ELIGIBLE","NOTELIGIBLE")</f>
        <v>ELIGIBLE</v>
      </c>
      <c r="Z3" s="11" t="str">
        <f t="shared" si="3"/>
        <v>N</v>
      </c>
      <c r="AA3" s="52"/>
      <c r="AB3" s="24"/>
    </row>
    <row r="4" spans="1:28" s="2" customFormat="1" x14ac:dyDescent="0.25">
      <c r="A4" s="17">
        <v>3</v>
      </c>
      <c r="B4" s="17" t="s">
        <v>35</v>
      </c>
      <c r="C4" s="17" t="s">
        <v>24</v>
      </c>
      <c r="D4" s="17" t="s">
        <v>36</v>
      </c>
      <c r="E4" s="17">
        <v>0</v>
      </c>
      <c r="F4" s="17">
        <v>8.27</v>
      </c>
      <c r="G4" s="17">
        <v>12.5</v>
      </c>
      <c r="H4" s="17" t="s">
        <v>37</v>
      </c>
      <c r="I4" s="19">
        <v>27785</v>
      </c>
      <c r="J4" s="17" t="s">
        <v>23</v>
      </c>
      <c r="K4" s="17" t="s">
        <v>25</v>
      </c>
      <c r="L4" s="17">
        <v>9830844646</v>
      </c>
      <c r="M4" s="17" t="s">
        <v>38</v>
      </c>
      <c r="N4" s="17" t="s">
        <v>27</v>
      </c>
      <c r="O4" s="17" t="s">
        <v>28</v>
      </c>
      <c r="P4" s="20">
        <v>43775.515972222223</v>
      </c>
      <c r="Q4" s="17" t="s">
        <v>29</v>
      </c>
      <c r="R4" s="21">
        <v>43777</v>
      </c>
      <c r="S4" s="17">
        <v>1000</v>
      </c>
      <c r="T4" s="22">
        <f t="shared" si="0"/>
        <v>45</v>
      </c>
      <c r="U4" s="23">
        <f t="shared" si="1"/>
        <v>82.699999999999989</v>
      </c>
      <c r="V4" s="23">
        <f t="shared" si="4"/>
        <v>1</v>
      </c>
      <c r="W4" s="23">
        <f t="shared" si="5"/>
        <v>1</v>
      </c>
      <c r="X4" s="23">
        <f t="shared" si="2"/>
        <v>1</v>
      </c>
      <c r="Y4" s="17" t="str">
        <f t="shared" si="6"/>
        <v>ELIGIBLE</v>
      </c>
      <c r="Z4" s="11" t="str">
        <f t="shared" si="3"/>
        <v>N</v>
      </c>
      <c r="AA4" s="51"/>
      <c r="AB4" s="17"/>
    </row>
    <row r="5" spans="1:28" s="3" customFormat="1" x14ac:dyDescent="0.25">
      <c r="A5" s="24">
        <v>4</v>
      </c>
      <c r="B5" s="24" t="s">
        <v>39</v>
      </c>
      <c r="C5" s="24" t="s">
        <v>24</v>
      </c>
      <c r="D5" s="24" t="s">
        <v>40</v>
      </c>
      <c r="E5" s="24">
        <v>72.8</v>
      </c>
      <c r="F5" s="24">
        <v>0</v>
      </c>
      <c r="G5" s="24">
        <v>12.4</v>
      </c>
      <c r="H5" s="24" t="s">
        <v>41</v>
      </c>
      <c r="I5" s="25">
        <v>29952</v>
      </c>
      <c r="J5" s="24" t="s">
        <v>23</v>
      </c>
      <c r="K5" s="24" t="s">
        <v>25</v>
      </c>
      <c r="L5" s="24">
        <v>9830175578</v>
      </c>
      <c r="M5" s="24" t="s">
        <v>42</v>
      </c>
      <c r="N5" s="24" t="s">
        <v>27</v>
      </c>
      <c r="O5" s="24" t="s">
        <v>28</v>
      </c>
      <c r="P5" s="26">
        <v>43775.522222222222</v>
      </c>
      <c r="Q5" s="24" t="s">
        <v>29</v>
      </c>
      <c r="R5" s="27">
        <v>43775</v>
      </c>
      <c r="S5" s="24">
        <v>1000</v>
      </c>
      <c r="T5" s="22">
        <f t="shared" si="0"/>
        <v>39</v>
      </c>
      <c r="U5" s="23">
        <f t="shared" si="1"/>
        <v>72.8</v>
      </c>
      <c r="V5" s="23">
        <f t="shared" si="4"/>
        <v>1</v>
      </c>
      <c r="W5" s="23">
        <f t="shared" si="5"/>
        <v>1</v>
      </c>
      <c r="X5" s="23">
        <f t="shared" si="2"/>
        <v>1</v>
      </c>
      <c r="Y5" s="17" t="str">
        <f t="shared" si="6"/>
        <v>ELIGIBLE</v>
      </c>
      <c r="Z5" s="11" t="str">
        <f t="shared" si="3"/>
        <v>N</v>
      </c>
      <c r="AA5" s="52"/>
      <c r="AB5" s="24"/>
    </row>
    <row r="6" spans="1:28" s="2" customFormat="1" x14ac:dyDescent="0.25">
      <c r="A6" s="17">
        <v>5</v>
      </c>
      <c r="B6" s="17" t="s">
        <v>43</v>
      </c>
      <c r="C6" s="17" t="s">
        <v>24</v>
      </c>
      <c r="D6" s="17" t="s">
        <v>44</v>
      </c>
      <c r="E6" s="17">
        <v>69.06</v>
      </c>
      <c r="F6" s="17">
        <v>0</v>
      </c>
      <c r="G6" s="17">
        <v>20.399999999999999</v>
      </c>
      <c r="H6" s="17" t="s">
        <v>45</v>
      </c>
      <c r="I6" s="19">
        <v>26838</v>
      </c>
      <c r="J6" s="17" t="s">
        <v>23</v>
      </c>
      <c r="K6" s="17" t="s">
        <v>25</v>
      </c>
      <c r="L6" s="17">
        <v>8770834794</v>
      </c>
      <c r="M6" s="17" t="s">
        <v>46</v>
      </c>
      <c r="N6" s="17" t="s">
        <v>27</v>
      </c>
      <c r="O6" s="17" t="s">
        <v>28</v>
      </c>
      <c r="P6" s="20">
        <v>43775.536111111112</v>
      </c>
      <c r="Q6" s="17" t="s">
        <v>29</v>
      </c>
      <c r="R6" s="21">
        <v>43775</v>
      </c>
      <c r="S6" s="17">
        <v>1000</v>
      </c>
      <c r="T6" s="22">
        <f t="shared" si="0"/>
        <v>48</v>
      </c>
      <c r="U6" s="23">
        <f t="shared" si="1"/>
        <v>69.06</v>
      </c>
      <c r="V6" s="23">
        <f t="shared" si="4"/>
        <v>1</v>
      </c>
      <c r="W6" s="23">
        <f t="shared" si="5"/>
        <v>1</v>
      </c>
      <c r="X6" s="23">
        <f t="shared" si="2"/>
        <v>1</v>
      </c>
      <c r="Y6" s="17" t="str">
        <f t="shared" si="6"/>
        <v>ELIGIBLE</v>
      </c>
      <c r="Z6" s="11" t="str">
        <f t="shared" si="3"/>
        <v>N</v>
      </c>
      <c r="AA6" s="51"/>
      <c r="AB6" s="17"/>
    </row>
    <row r="7" spans="1:28" s="13" customFormat="1" ht="60" x14ac:dyDescent="0.25">
      <c r="A7" s="18">
        <v>6</v>
      </c>
      <c r="B7" s="18" t="s">
        <v>47</v>
      </c>
      <c r="C7" s="18" t="s">
        <v>24</v>
      </c>
      <c r="D7" s="18" t="s">
        <v>48</v>
      </c>
      <c r="E7" s="18">
        <v>62</v>
      </c>
      <c r="F7" s="18">
        <v>0</v>
      </c>
      <c r="G7" s="18">
        <v>5.2</v>
      </c>
      <c r="H7" s="18" t="s">
        <v>49</v>
      </c>
      <c r="I7" s="28">
        <v>32209</v>
      </c>
      <c r="J7" s="18" t="s">
        <v>23</v>
      </c>
      <c r="K7" s="18" t="s">
        <v>25</v>
      </c>
      <c r="L7" s="18">
        <v>9783934206</v>
      </c>
      <c r="M7" s="18" t="s">
        <v>50</v>
      </c>
      <c r="N7" s="18" t="s">
        <v>27</v>
      </c>
      <c r="O7" s="18" t="s">
        <v>28</v>
      </c>
      <c r="P7" s="29">
        <v>43775.597916666666</v>
      </c>
      <c r="Q7" s="18" t="s">
        <v>29</v>
      </c>
      <c r="R7" s="30">
        <v>43776</v>
      </c>
      <c r="S7" s="18">
        <v>1000</v>
      </c>
      <c r="T7" s="22">
        <f t="shared" si="0"/>
        <v>33</v>
      </c>
      <c r="U7" s="31">
        <f t="shared" si="1"/>
        <v>62</v>
      </c>
      <c r="V7" s="31">
        <f t="shared" si="4"/>
        <v>1</v>
      </c>
      <c r="W7" s="31">
        <f t="shared" si="5"/>
        <v>1</v>
      </c>
      <c r="X7" s="31">
        <f t="shared" si="2"/>
        <v>1</v>
      </c>
      <c r="Y7" s="17" t="s">
        <v>581</v>
      </c>
      <c r="Z7" s="38" t="str">
        <f t="shared" si="3"/>
        <v>Y</v>
      </c>
      <c r="AA7" s="53" t="s">
        <v>582</v>
      </c>
      <c r="AB7" s="18" t="s">
        <v>587</v>
      </c>
    </row>
    <row r="8" spans="1:28" s="2" customFormat="1" x14ac:dyDescent="0.25">
      <c r="A8" s="17">
        <v>7</v>
      </c>
      <c r="B8" s="17" t="s">
        <v>51</v>
      </c>
      <c r="C8" s="17" t="s">
        <v>24</v>
      </c>
      <c r="D8" s="17" t="s">
        <v>52</v>
      </c>
      <c r="E8" s="17">
        <v>62</v>
      </c>
      <c r="F8" s="17">
        <v>0</v>
      </c>
      <c r="G8" s="17">
        <v>10</v>
      </c>
      <c r="H8" s="17" t="s">
        <v>22</v>
      </c>
      <c r="I8" s="19">
        <v>30811</v>
      </c>
      <c r="J8" s="17" t="s">
        <v>23</v>
      </c>
      <c r="K8" s="17" t="s">
        <v>25</v>
      </c>
      <c r="L8" s="17">
        <v>8348841764</v>
      </c>
      <c r="M8" s="17" t="s">
        <v>53</v>
      </c>
      <c r="N8" s="17" t="s">
        <v>27</v>
      </c>
      <c r="O8" s="17" t="s">
        <v>28</v>
      </c>
      <c r="P8" s="20">
        <v>43775.607638888891</v>
      </c>
      <c r="Q8" s="17" t="s">
        <v>29</v>
      </c>
      <c r="R8" s="21">
        <v>43776</v>
      </c>
      <c r="S8" s="17">
        <v>1000</v>
      </c>
      <c r="T8" s="22">
        <f t="shared" si="0"/>
        <v>37</v>
      </c>
      <c r="U8" s="23">
        <f t="shared" si="1"/>
        <v>62</v>
      </c>
      <c r="V8" s="23">
        <f t="shared" si="4"/>
        <v>1</v>
      </c>
      <c r="W8" s="23">
        <f t="shared" si="5"/>
        <v>1</v>
      </c>
      <c r="X8" s="23">
        <f t="shared" si="2"/>
        <v>1</v>
      </c>
      <c r="Y8" s="17" t="str">
        <f t="shared" si="6"/>
        <v>ELIGIBLE</v>
      </c>
      <c r="Z8" s="11" t="str">
        <f t="shared" si="3"/>
        <v>N</v>
      </c>
      <c r="AA8" s="51"/>
      <c r="AB8" s="17"/>
    </row>
    <row r="9" spans="1:28" s="3" customFormat="1" x14ac:dyDescent="0.25">
      <c r="A9" s="24">
        <v>8</v>
      </c>
      <c r="B9" s="24" t="s">
        <v>54</v>
      </c>
      <c r="C9" s="24" t="s">
        <v>24</v>
      </c>
      <c r="D9" s="24" t="s">
        <v>55</v>
      </c>
      <c r="E9" s="24">
        <v>67.63</v>
      </c>
      <c r="F9" s="24">
        <v>0</v>
      </c>
      <c r="G9" s="24">
        <v>15.2</v>
      </c>
      <c r="H9" s="24" t="s">
        <v>56</v>
      </c>
      <c r="I9" s="25">
        <v>29869</v>
      </c>
      <c r="J9" s="24" t="s">
        <v>23</v>
      </c>
      <c r="K9" s="24" t="s">
        <v>25</v>
      </c>
      <c r="L9" s="24">
        <v>8249309227</v>
      </c>
      <c r="M9" s="24" t="s">
        <v>57</v>
      </c>
      <c r="N9" s="24" t="s">
        <v>27</v>
      </c>
      <c r="O9" s="24" t="s">
        <v>28</v>
      </c>
      <c r="P9" s="26">
        <v>43775.647222222222</v>
      </c>
      <c r="Q9" s="24" t="s">
        <v>29</v>
      </c>
      <c r="R9" s="27">
        <v>43776</v>
      </c>
      <c r="S9" s="24">
        <v>1000</v>
      </c>
      <c r="T9" s="22">
        <f t="shared" si="0"/>
        <v>39</v>
      </c>
      <c r="U9" s="23">
        <f t="shared" si="1"/>
        <v>67.63</v>
      </c>
      <c r="V9" s="23">
        <f t="shared" si="4"/>
        <v>1</v>
      </c>
      <c r="W9" s="23">
        <f t="shared" si="5"/>
        <v>1</v>
      </c>
      <c r="X9" s="23">
        <f t="shared" si="2"/>
        <v>1</v>
      </c>
      <c r="Y9" s="17" t="str">
        <f t="shared" si="6"/>
        <v>ELIGIBLE</v>
      </c>
      <c r="Z9" s="11" t="str">
        <f t="shared" si="3"/>
        <v>N</v>
      </c>
      <c r="AA9" s="52"/>
      <c r="AB9" s="24"/>
    </row>
    <row r="10" spans="1:28" s="2" customFormat="1" x14ac:dyDescent="0.25">
      <c r="A10" s="17">
        <v>9</v>
      </c>
      <c r="B10" s="17" t="s">
        <v>58</v>
      </c>
      <c r="C10" s="17" t="s">
        <v>24</v>
      </c>
      <c r="D10" s="17" t="s">
        <v>59</v>
      </c>
      <c r="E10" s="17">
        <v>0</v>
      </c>
      <c r="F10" s="17">
        <v>7.68</v>
      </c>
      <c r="G10" s="17">
        <v>14</v>
      </c>
      <c r="H10" s="17" t="s">
        <v>60</v>
      </c>
      <c r="I10" s="19">
        <v>30205</v>
      </c>
      <c r="J10" s="17" t="s">
        <v>23</v>
      </c>
      <c r="K10" s="17" t="s">
        <v>61</v>
      </c>
      <c r="L10" s="17">
        <v>9188538816</v>
      </c>
      <c r="M10" s="17" t="s">
        <v>62</v>
      </c>
      <c r="N10" s="17" t="s">
        <v>27</v>
      </c>
      <c r="O10" s="17" t="s">
        <v>28</v>
      </c>
      <c r="P10" s="20">
        <v>43775.681250000001</v>
      </c>
      <c r="Q10" s="17" t="s">
        <v>29</v>
      </c>
      <c r="R10" s="21">
        <v>43776</v>
      </c>
      <c r="S10" s="17">
        <v>1000</v>
      </c>
      <c r="T10" s="22">
        <f t="shared" si="0"/>
        <v>39</v>
      </c>
      <c r="U10" s="23">
        <f t="shared" si="1"/>
        <v>76.8</v>
      </c>
      <c r="V10" s="23">
        <f t="shared" si="4"/>
        <v>1</v>
      </c>
      <c r="W10" s="23">
        <f t="shared" si="5"/>
        <v>1</v>
      </c>
      <c r="X10" s="23">
        <f t="shared" si="2"/>
        <v>1</v>
      </c>
      <c r="Y10" s="17" t="str">
        <f t="shared" si="6"/>
        <v>ELIGIBLE</v>
      </c>
      <c r="Z10" s="11" t="str">
        <f t="shared" si="3"/>
        <v>N</v>
      </c>
      <c r="AA10" s="51"/>
      <c r="AB10" s="17"/>
    </row>
    <row r="11" spans="1:28" s="15" customFormat="1" ht="150" x14ac:dyDescent="0.25">
      <c r="A11" s="18">
        <v>10</v>
      </c>
      <c r="B11" s="18" t="s">
        <v>63</v>
      </c>
      <c r="C11" s="18" t="s">
        <v>24</v>
      </c>
      <c r="D11" s="18" t="s">
        <v>64</v>
      </c>
      <c r="E11" s="18">
        <v>68.569999999999993</v>
      </c>
      <c r="F11" s="18">
        <v>0</v>
      </c>
      <c r="G11" s="18">
        <v>11</v>
      </c>
      <c r="H11" s="18" t="s">
        <v>65</v>
      </c>
      <c r="I11" s="28">
        <v>30280</v>
      </c>
      <c r="J11" s="18" t="s">
        <v>23</v>
      </c>
      <c r="K11" s="18" t="s">
        <v>25</v>
      </c>
      <c r="L11" s="18">
        <v>8197243815</v>
      </c>
      <c r="M11" s="18" t="s">
        <v>66</v>
      </c>
      <c r="N11" s="18" t="s">
        <v>27</v>
      </c>
      <c r="O11" s="18" t="s">
        <v>28</v>
      </c>
      <c r="P11" s="29">
        <v>43775.806250000001</v>
      </c>
      <c r="Q11" s="18" t="s">
        <v>29</v>
      </c>
      <c r="R11" s="30">
        <v>43776</v>
      </c>
      <c r="S11" s="18">
        <v>1000</v>
      </c>
      <c r="T11" s="22">
        <f t="shared" si="0"/>
        <v>38</v>
      </c>
      <c r="U11" s="31">
        <f t="shared" si="1"/>
        <v>68.569999999999993</v>
      </c>
      <c r="V11" s="31">
        <f t="shared" si="4"/>
        <v>1</v>
      </c>
      <c r="W11" s="31">
        <f t="shared" si="5"/>
        <v>1</v>
      </c>
      <c r="X11" s="31">
        <f t="shared" si="2"/>
        <v>1</v>
      </c>
      <c r="Y11" s="17" t="s">
        <v>581</v>
      </c>
      <c r="Z11" s="39" t="str">
        <f t="shared" si="3"/>
        <v>N</v>
      </c>
      <c r="AA11" s="54"/>
      <c r="AB11" s="18" t="s">
        <v>590</v>
      </c>
    </row>
    <row r="12" spans="1:28" s="2" customFormat="1" x14ac:dyDescent="0.25">
      <c r="A12" s="17">
        <v>11</v>
      </c>
      <c r="B12" s="17" t="s">
        <v>67</v>
      </c>
      <c r="C12" s="17" t="s">
        <v>24</v>
      </c>
      <c r="D12" s="17" t="s">
        <v>68</v>
      </c>
      <c r="E12" s="17">
        <v>63.6</v>
      </c>
      <c r="F12" s="17">
        <v>0</v>
      </c>
      <c r="G12" s="17">
        <v>19</v>
      </c>
      <c r="H12" s="17" t="s">
        <v>69</v>
      </c>
      <c r="I12" s="19">
        <v>26531</v>
      </c>
      <c r="J12" s="17" t="s">
        <v>23</v>
      </c>
      <c r="K12" s="17" t="s">
        <v>25</v>
      </c>
      <c r="L12" s="17">
        <v>9810388499</v>
      </c>
      <c r="M12" s="17" t="s">
        <v>70</v>
      </c>
      <c r="N12" s="17" t="s">
        <v>27</v>
      </c>
      <c r="O12" s="17" t="s">
        <v>28</v>
      </c>
      <c r="P12" s="20">
        <v>43775.852083333331</v>
      </c>
      <c r="Q12" s="17" t="s">
        <v>29</v>
      </c>
      <c r="R12" s="21">
        <v>43775</v>
      </c>
      <c r="S12" s="17">
        <v>1000</v>
      </c>
      <c r="T12" s="22">
        <f t="shared" si="0"/>
        <v>49</v>
      </c>
      <c r="U12" s="23">
        <f t="shared" si="1"/>
        <v>63.6</v>
      </c>
      <c r="V12" s="23">
        <f t="shared" si="4"/>
        <v>1</v>
      </c>
      <c r="W12" s="23">
        <f t="shared" si="5"/>
        <v>1</v>
      </c>
      <c r="X12" s="23">
        <f t="shared" si="2"/>
        <v>1</v>
      </c>
      <c r="Y12" s="17" t="str">
        <f t="shared" si="6"/>
        <v>ELIGIBLE</v>
      </c>
      <c r="Z12" s="11" t="str">
        <f t="shared" si="3"/>
        <v>N</v>
      </c>
      <c r="AA12" s="51"/>
      <c r="AB12" s="17"/>
    </row>
    <row r="13" spans="1:28" s="15" customFormat="1" ht="150" x14ac:dyDescent="0.25">
      <c r="A13" s="18">
        <v>12</v>
      </c>
      <c r="B13" s="18" t="s">
        <v>71</v>
      </c>
      <c r="C13" s="18" t="s">
        <v>24</v>
      </c>
      <c r="D13" s="18" t="s">
        <v>72</v>
      </c>
      <c r="E13" s="18">
        <v>68.209999999999994</v>
      </c>
      <c r="F13" s="18">
        <v>0</v>
      </c>
      <c r="G13" s="18">
        <v>15.6</v>
      </c>
      <c r="H13" s="18" t="s">
        <v>73</v>
      </c>
      <c r="I13" s="28">
        <v>30902</v>
      </c>
      <c r="J13" s="18" t="s">
        <v>23</v>
      </c>
      <c r="K13" s="18" t="s">
        <v>25</v>
      </c>
      <c r="L13" s="18">
        <v>9234481420</v>
      </c>
      <c r="M13" s="18" t="s">
        <v>74</v>
      </c>
      <c r="N13" s="18" t="s">
        <v>27</v>
      </c>
      <c r="O13" s="18" t="s">
        <v>28</v>
      </c>
      <c r="P13" s="29">
        <v>43775.857638888891</v>
      </c>
      <c r="Q13" s="18" t="s">
        <v>29</v>
      </c>
      <c r="R13" s="30">
        <v>43777</v>
      </c>
      <c r="S13" s="18">
        <v>1000</v>
      </c>
      <c r="T13" s="22">
        <f t="shared" si="0"/>
        <v>37</v>
      </c>
      <c r="U13" s="31">
        <f t="shared" si="1"/>
        <v>68.209999999999994</v>
      </c>
      <c r="V13" s="31">
        <f t="shared" si="4"/>
        <v>1</v>
      </c>
      <c r="W13" s="31">
        <f t="shared" si="5"/>
        <v>1</v>
      </c>
      <c r="X13" s="31">
        <f t="shared" si="2"/>
        <v>1</v>
      </c>
      <c r="Y13" s="17" t="s">
        <v>581</v>
      </c>
      <c r="Z13" s="39" t="str">
        <f t="shared" si="3"/>
        <v>N</v>
      </c>
      <c r="AA13" s="54"/>
      <c r="AB13" s="18" t="s">
        <v>590</v>
      </c>
    </row>
    <row r="14" spans="1:28" s="15" customFormat="1" ht="150" x14ac:dyDescent="0.25">
      <c r="A14" s="18">
        <v>13</v>
      </c>
      <c r="B14" s="18" t="s">
        <v>75</v>
      </c>
      <c r="C14" s="18" t="s">
        <v>24</v>
      </c>
      <c r="D14" s="18" t="s">
        <v>76</v>
      </c>
      <c r="E14" s="18">
        <v>0</v>
      </c>
      <c r="F14" s="18">
        <v>8.5</v>
      </c>
      <c r="G14" s="18">
        <v>12</v>
      </c>
      <c r="H14" s="18" t="s">
        <v>77</v>
      </c>
      <c r="I14" s="28">
        <v>29607</v>
      </c>
      <c r="J14" s="18" t="s">
        <v>23</v>
      </c>
      <c r="K14" s="18" t="s">
        <v>25</v>
      </c>
      <c r="L14" s="18">
        <v>8902781610</v>
      </c>
      <c r="M14" s="18" t="s">
        <v>78</v>
      </c>
      <c r="N14" s="18" t="s">
        <v>27</v>
      </c>
      <c r="O14" s="18" t="s">
        <v>28</v>
      </c>
      <c r="P14" s="29">
        <v>43775.961805555555</v>
      </c>
      <c r="Q14" s="18" t="s">
        <v>29</v>
      </c>
      <c r="R14" s="30">
        <v>43777</v>
      </c>
      <c r="S14" s="18">
        <v>1000</v>
      </c>
      <c r="T14" s="22">
        <f t="shared" si="0"/>
        <v>40</v>
      </c>
      <c r="U14" s="31">
        <f t="shared" si="1"/>
        <v>85</v>
      </c>
      <c r="V14" s="31">
        <f t="shared" si="4"/>
        <v>1</v>
      </c>
      <c r="W14" s="31">
        <f t="shared" si="5"/>
        <v>1</v>
      </c>
      <c r="X14" s="31">
        <f t="shared" si="2"/>
        <v>1</v>
      </c>
      <c r="Y14" s="17" t="s">
        <v>581</v>
      </c>
      <c r="Z14" s="39" t="str">
        <f t="shared" si="3"/>
        <v>N</v>
      </c>
      <c r="AA14" s="54"/>
      <c r="AB14" s="18" t="s">
        <v>590</v>
      </c>
    </row>
    <row r="15" spans="1:28" s="3" customFormat="1" x14ac:dyDescent="0.25">
      <c r="A15" s="24">
        <v>14</v>
      </c>
      <c r="B15" s="24" t="s">
        <v>79</v>
      </c>
      <c r="C15" s="24" t="s">
        <v>24</v>
      </c>
      <c r="D15" s="24" t="s">
        <v>80</v>
      </c>
      <c r="E15" s="24">
        <v>64.58</v>
      </c>
      <c r="F15" s="24">
        <v>0</v>
      </c>
      <c r="G15" s="24">
        <v>15.9</v>
      </c>
      <c r="H15" s="24" t="s">
        <v>37</v>
      </c>
      <c r="I15" s="25">
        <v>27722</v>
      </c>
      <c r="J15" s="24" t="s">
        <v>23</v>
      </c>
      <c r="K15" s="24" t="s">
        <v>25</v>
      </c>
      <c r="L15" s="24">
        <v>9593467102</v>
      </c>
      <c r="M15" s="24" t="s">
        <v>81</v>
      </c>
      <c r="N15" s="24" t="s">
        <v>27</v>
      </c>
      <c r="O15" s="24" t="s">
        <v>28</v>
      </c>
      <c r="P15" s="26">
        <v>43776.418055555558</v>
      </c>
      <c r="Q15" s="24" t="s">
        <v>29</v>
      </c>
      <c r="R15" s="27">
        <v>43777</v>
      </c>
      <c r="S15" s="24">
        <v>1000</v>
      </c>
      <c r="T15" s="22">
        <f t="shared" si="0"/>
        <v>45</v>
      </c>
      <c r="U15" s="23">
        <f t="shared" si="1"/>
        <v>64.58</v>
      </c>
      <c r="V15" s="23">
        <f t="shared" si="4"/>
        <v>1</v>
      </c>
      <c r="W15" s="23">
        <f t="shared" si="5"/>
        <v>1</v>
      </c>
      <c r="X15" s="23">
        <f t="shared" si="2"/>
        <v>1</v>
      </c>
      <c r="Y15" s="17" t="str">
        <f t="shared" si="6"/>
        <v>ELIGIBLE</v>
      </c>
      <c r="Z15" s="11" t="str">
        <f t="shared" si="3"/>
        <v>N</v>
      </c>
      <c r="AA15" s="52"/>
      <c r="AB15" s="24" t="s">
        <v>874</v>
      </c>
    </row>
    <row r="16" spans="1:28" s="2" customFormat="1" ht="45" x14ac:dyDescent="0.25">
      <c r="A16" s="17">
        <v>15</v>
      </c>
      <c r="B16" s="17" t="s">
        <v>82</v>
      </c>
      <c r="C16" s="17" t="s">
        <v>24</v>
      </c>
      <c r="D16" s="17" t="s">
        <v>83</v>
      </c>
      <c r="E16" s="17">
        <v>66.66</v>
      </c>
      <c r="F16" s="17">
        <v>0</v>
      </c>
      <c r="G16" s="17">
        <v>31</v>
      </c>
      <c r="H16" s="17" t="s">
        <v>84</v>
      </c>
      <c r="I16" s="19">
        <v>25718</v>
      </c>
      <c r="J16" s="17" t="s">
        <v>23</v>
      </c>
      <c r="K16" s="17" t="s">
        <v>61</v>
      </c>
      <c r="L16" s="17">
        <v>9758722338</v>
      </c>
      <c r="M16" s="17" t="s">
        <v>85</v>
      </c>
      <c r="N16" s="17" t="s">
        <v>27</v>
      </c>
      <c r="O16" s="17" t="s">
        <v>28</v>
      </c>
      <c r="P16" s="20">
        <v>43776.429166666669</v>
      </c>
      <c r="Q16" s="17" t="s">
        <v>29</v>
      </c>
      <c r="R16" s="21">
        <v>43776</v>
      </c>
      <c r="S16" s="17">
        <v>1000</v>
      </c>
      <c r="T16" s="22">
        <f t="shared" si="0"/>
        <v>51</v>
      </c>
      <c r="U16" s="23">
        <f t="shared" si="1"/>
        <v>66.66</v>
      </c>
      <c r="V16" s="23">
        <f t="shared" si="4"/>
        <v>0</v>
      </c>
      <c r="W16" s="23">
        <f t="shared" si="5"/>
        <v>1</v>
      </c>
      <c r="X16" s="23">
        <f t="shared" si="2"/>
        <v>1</v>
      </c>
      <c r="Y16" s="17" t="s">
        <v>581</v>
      </c>
      <c r="Z16" s="11" t="str">
        <f t="shared" si="3"/>
        <v>N</v>
      </c>
      <c r="AA16" s="51"/>
      <c r="AB16" s="17" t="s">
        <v>870</v>
      </c>
    </row>
    <row r="17" spans="1:28" s="7" customFormat="1" ht="30" x14ac:dyDescent="0.25">
      <c r="A17" s="24">
        <v>16</v>
      </c>
      <c r="B17" s="24" t="s">
        <v>86</v>
      </c>
      <c r="C17" s="24" t="s">
        <v>24</v>
      </c>
      <c r="D17" s="24" t="s">
        <v>87</v>
      </c>
      <c r="E17" s="24">
        <v>54.5</v>
      </c>
      <c r="F17" s="24">
        <v>0</v>
      </c>
      <c r="G17" s="24">
        <v>21.3</v>
      </c>
      <c r="H17" s="24" t="s">
        <v>69</v>
      </c>
      <c r="I17" s="25">
        <v>28057</v>
      </c>
      <c r="J17" s="24" t="s">
        <v>23</v>
      </c>
      <c r="K17" s="24" t="s">
        <v>25</v>
      </c>
      <c r="L17" s="24">
        <v>8820048303</v>
      </c>
      <c r="M17" s="24" t="s">
        <v>88</v>
      </c>
      <c r="N17" s="24" t="s">
        <v>27</v>
      </c>
      <c r="O17" s="24" t="s">
        <v>28</v>
      </c>
      <c r="P17" s="26">
        <v>43776.457638888889</v>
      </c>
      <c r="Q17" s="24" t="s">
        <v>29</v>
      </c>
      <c r="R17" s="27">
        <v>43783</v>
      </c>
      <c r="S17" s="24">
        <v>1000</v>
      </c>
      <c r="T17" s="22">
        <f t="shared" si="0"/>
        <v>44</v>
      </c>
      <c r="U17" s="23">
        <f t="shared" si="1"/>
        <v>54.5</v>
      </c>
      <c r="V17" s="23">
        <f t="shared" si="4"/>
        <v>1</v>
      </c>
      <c r="W17" s="23">
        <f t="shared" si="5"/>
        <v>0</v>
      </c>
      <c r="X17" s="23">
        <f t="shared" si="2"/>
        <v>1</v>
      </c>
      <c r="Y17" s="17" t="str">
        <f t="shared" si="6"/>
        <v>NOTELIGIBLE</v>
      </c>
      <c r="Z17" s="11" t="str">
        <f t="shared" si="3"/>
        <v>N</v>
      </c>
      <c r="AA17" s="55"/>
      <c r="AB17" s="24" t="s">
        <v>881</v>
      </c>
    </row>
    <row r="18" spans="1:28" s="2" customFormat="1" x14ac:dyDescent="0.25">
      <c r="A18" s="17">
        <v>17</v>
      </c>
      <c r="B18" s="17" t="s">
        <v>89</v>
      </c>
      <c r="C18" s="17" t="s">
        <v>24</v>
      </c>
      <c r="D18" s="17" t="s">
        <v>90</v>
      </c>
      <c r="E18" s="17">
        <v>0</v>
      </c>
      <c r="F18" s="17">
        <v>8.18</v>
      </c>
      <c r="G18" s="17">
        <v>15</v>
      </c>
      <c r="H18" s="17" t="s">
        <v>91</v>
      </c>
      <c r="I18" s="19">
        <v>27685</v>
      </c>
      <c r="J18" s="17" t="s">
        <v>23</v>
      </c>
      <c r="K18" s="17" t="s">
        <v>25</v>
      </c>
      <c r="L18" s="17">
        <v>8860093360</v>
      </c>
      <c r="M18" s="17" t="s">
        <v>92</v>
      </c>
      <c r="N18" s="17" t="s">
        <v>27</v>
      </c>
      <c r="O18" s="17" t="s">
        <v>28</v>
      </c>
      <c r="P18" s="20">
        <v>43776.48541666667</v>
      </c>
      <c r="Q18" s="17" t="s">
        <v>29</v>
      </c>
      <c r="R18" s="21">
        <v>43776</v>
      </c>
      <c r="S18" s="17">
        <v>1000</v>
      </c>
      <c r="T18" s="22">
        <f t="shared" si="0"/>
        <v>45</v>
      </c>
      <c r="U18" s="23">
        <f t="shared" si="1"/>
        <v>81.8</v>
      </c>
      <c r="V18" s="23">
        <f t="shared" si="4"/>
        <v>1</v>
      </c>
      <c r="W18" s="23">
        <f t="shared" si="5"/>
        <v>1</v>
      </c>
      <c r="X18" s="23">
        <f t="shared" si="2"/>
        <v>1</v>
      </c>
      <c r="Y18" s="17" t="str">
        <f t="shared" si="6"/>
        <v>ELIGIBLE</v>
      </c>
      <c r="Z18" s="11" t="str">
        <f t="shared" si="3"/>
        <v>N</v>
      </c>
      <c r="AA18" s="51"/>
      <c r="AB18" s="17"/>
    </row>
    <row r="19" spans="1:28" s="3" customFormat="1" x14ac:dyDescent="0.25">
      <c r="A19" s="24">
        <v>18</v>
      </c>
      <c r="B19" s="24" t="s">
        <v>93</v>
      </c>
      <c r="C19" s="24" t="s">
        <v>24</v>
      </c>
      <c r="D19" s="24" t="s">
        <v>94</v>
      </c>
      <c r="E19" s="24">
        <v>56</v>
      </c>
      <c r="F19" s="24">
        <v>0</v>
      </c>
      <c r="G19" s="24">
        <v>15.8</v>
      </c>
      <c r="H19" s="24" t="s">
        <v>95</v>
      </c>
      <c r="I19" s="25">
        <v>26797</v>
      </c>
      <c r="J19" s="24" t="s">
        <v>23</v>
      </c>
      <c r="K19" s="24" t="s">
        <v>25</v>
      </c>
      <c r="L19" s="24">
        <v>9723725999</v>
      </c>
      <c r="M19" s="24" t="s">
        <v>96</v>
      </c>
      <c r="N19" s="24" t="s">
        <v>27</v>
      </c>
      <c r="O19" s="24" t="s">
        <v>28</v>
      </c>
      <c r="P19" s="26">
        <v>43776.534722222219</v>
      </c>
      <c r="Q19" s="24" t="s">
        <v>29</v>
      </c>
      <c r="R19" s="27">
        <v>43782</v>
      </c>
      <c r="S19" s="24">
        <v>1000</v>
      </c>
      <c r="T19" s="22">
        <f t="shared" si="0"/>
        <v>48</v>
      </c>
      <c r="U19" s="23">
        <f t="shared" si="1"/>
        <v>56</v>
      </c>
      <c r="V19" s="23">
        <f t="shared" si="4"/>
        <v>1</v>
      </c>
      <c r="W19" s="23">
        <f t="shared" si="5"/>
        <v>1</v>
      </c>
      <c r="X19" s="23">
        <f t="shared" si="2"/>
        <v>1</v>
      </c>
      <c r="Y19" s="17" t="str">
        <f t="shared" si="6"/>
        <v>ELIGIBLE</v>
      </c>
      <c r="Z19" s="11" t="str">
        <f t="shared" si="3"/>
        <v>N</v>
      </c>
      <c r="AA19" s="52"/>
      <c r="AB19" s="24"/>
    </row>
    <row r="20" spans="1:28" s="2" customFormat="1" x14ac:dyDescent="0.25">
      <c r="A20" s="17">
        <v>19</v>
      </c>
      <c r="B20" s="17" t="s">
        <v>97</v>
      </c>
      <c r="C20" s="17" t="s">
        <v>24</v>
      </c>
      <c r="D20" s="17" t="s">
        <v>98</v>
      </c>
      <c r="E20" s="17">
        <v>72.599999999999994</v>
      </c>
      <c r="F20" s="17">
        <v>0</v>
      </c>
      <c r="G20" s="17">
        <v>16.2</v>
      </c>
      <c r="H20" s="17" t="s">
        <v>99</v>
      </c>
      <c r="I20" s="19">
        <v>28054</v>
      </c>
      <c r="J20" s="17" t="s">
        <v>23</v>
      </c>
      <c r="K20" s="17" t="s">
        <v>25</v>
      </c>
      <c r="L20" s="17">
        <v>9999006727</v>
      </c>
      <c r="M20" s="17" t="s">
        <v>100</v>
      </c>
      <c r="N20" s="17" t="s">
        <v>27</v>
      </c>
      <c r="O20" s="17" t="s">
        <v>28</v>
      </c>
      <c r="P20" s="20">
        <v>43776.559027777781</v>
      </c>
      <c r="Q20" s="17" t="s">
        <v>29</v>
      </c>
      <c r="R20" s="21">
        <v>43781</v>
      </c>
      <c r="S20" s="17">
        <v>1000</v>
      </c>
      <c r="T20" s="22">
        <f t="shared" si="0"/>
        <v>44</v>
      </c>
      <c r="U20" s="23">
        <f t="shared" si="1"/>
        <v>72.599999999999994</v>
      </c>
      <c r="V20" s="23">
        <f t="shared" si="4"/>
        <v>1</v>
      </c>
      <c r="W20" s="23">
        <f t="shared" si="5"/>
        <v>1</v>
      </c>
      <c r="X20" s="23">
        <f t="shared" si="2"/>
        <v>1</v>
      </c>
      <c r="Y20" s="17" t="str">
        <f t="shared" si="6"/>
        <v>ELIGIBLE</v>
      </c>
      <c r="Z20" s="11" t="str">
        <f t="shared" si="3"/>
        <v>N</v>
      </c>
      <c r="AA20" s="51"/>
      <c r="AB20" s="17"/>
    </row>
    <row r="21" spans="1:28" s="3" customFormat="1" x14ac:dyDescent="0.25">
      <c r="A21" s="24">
        <v>20</v>
      </c>
      <c r="B21" s="24" t="s">
        <v>101</v>
      </c>
      <c r="C21" s="24" t="s">
        <v>103</v>
      </c>
      <c r="D21" s="24" t="s">
        <v>102</v>
      </c>
      <c r="E21" s="24">
        <v>0</v>
      </c>
      <c r="F21" s="24">
        <v>8.93</v>
      </c>
      <c r="G21" s="24">
        <v>12.4</v>
      </c>
      <c r="H21" s="24" t="s">
        <v>37</v>
      </c>
      <c r="I21" s="25">
        <v>29235</v>
      </c>
      <c r="J21" s="24" t="s">
        <v>23</v>
      </c>
      <c r="K21" s="24" t="s">
        <v>25</v>
      </c>
      <c r="L21" s="24">
        <v>8900085455</v>
      </c>
      <c r="M21" s="24" t="s">
        <v>104</v>
      </c>
      <c r="N21" s="24" t="s">
        <v>27</v>
      </c>
      <c r="O21" s="24" t="s">
        <v>28</v>
      </c>
      <c r="P21" s="26">
        <v>43776.669444444444</v>
      </c>
      <c r="Q21" s="24" t="s">
        <v>29</v>
      </c>
      <c r="R21" s="27">
        <v>43780</v>
      </c>
      <c r="S21" s="24">
        <v>1000</v>
      </c>
      <c r="T21" s="22">
        <f t="shared" si="0"/>
        <v>41</v>
      </c>
      <c r="U21" s="23">
        <f t="shared" si="1"/>
        <v>89.3</v>
      </c>
      <c r="V21" s="23">
        <f t="shared" si="4"/>
        <v>1</v>
      </c>
      <c r="W21" s="23">
        <f t="shared" si="5"/>
        <v>1</v>
      </c>
      <c r="X21" s="23">
        <f t="shared" si="2"/>
        <v>1</v>
      </c>
      <c r="Y21" s="17" t="str">
        <f t="shared" si="6"/>
        <v>ELIGIBLE</v>
      </c>
      <c r="Z21" s="11" t="str">
        <f t="shared" si="3"/>
        <v>N</v>
      </c>
      <c r="AA21" s="52"/>
      <c r="AB21" s="24"/>
    </row>
    <row r="22" spans="1:28" s="2" customFormat="1" x14ac:dyDescent="0.25">
      <c r="A22" s="17">
        <v>21</v>
      </c>
      <c r="B22" s="17" t="s">
        <v>105</v>
      </c>
      <c r="C22" s="17" t="s">
        <v>24</v>
      </c>
      <c r="D22" s="17" t="s">
        <v>106</v>
      </c>
      <c r="E22" s="17">
        <v>78</v>
      </c>
      <c r="F22" s="17">
        <v>0</v>
      </c>
      <c r="G22" s="17">
        <v>12</v>
      </c>
      <c r="H22" s="17" t="s">
        <v>107</v>
      </c>
      <c r="I22" s="19">
        <v>29029</v>
      </c>
      <c r="J22" s="17" t="s">
        <v>23</v>
      </c>
      <c r="K22" s="17" t="s">
        <v>25</v>
      </c>
      <c r="L22" s="17">
        <v>9893874608</v>
      </c>
      <c r="M22" s="17" t="s">
        <v>108</v>
      </c>
      <c r="N22" s="17" t="s">
        <v>27</v>
      </c>
      <c r="O22" s="17" t="s">
        <v>28</v>
      </c>
      <c r="P22" s="20">
        <v>43776.725694444445</v>
      </c>
      <c r="Q22" s="17" t="s">
        <v>29</v>
      </c>
      <c r="R22" s="21">
        <v>43777</v>
      </c>
      <c r="S22" s="17">
        <v>1000</v>
      </c>
      <c r="T22" s="22">
        <f t="shared" si="0"/>
        <v>42</v>
      </c>
      <c r="U22" s="23">
        <f t="shared" si="1"/>
        <v>78</v>
      </c>
      <c r="V22" s="23">
        <f t="shared" si="4"/>
        <v>1</v>
      </c>
      <c r="W22" s="23">
        <f t="shared" si="5"/>
        <v>1</v>
      </c>
      <c r="X22" s="23">
        <f t="shared" si="2"/>
        <v>1</v>
      </c>
      <c r="Y22" s="17" t="str">
        <f t="shared" si="6"/>
        <v>ELIGIBLE</v>
      </c>
      <c r="Z22" s="11" t="str">
        <f t="shared" si="3"/>
        <v>N</v>
      </c>
      <c r="AA22" s="51"/>
      <c r="AB22" s="17"/>
    </row>
    <row r="23" spans="1:28" s="3" customFormat="1" x14ac:dyDescent="0.25">
      <c r="A23" s="24">
        <v>22</v>
      </c>
      <c r="B23" s="24" t="s">
        <v>109</v>
      </c>
      <c r="C23" s="24" t="s">
        <v>24</v>
      </c>
      <c r="D23" s="24" t="s">
        <v>110</v>
      </c>
      <c r="E23" s="24">
        <v>83</v>
      </c>
      <c r="F23" s="24">
        <v>0</v>
      </c>
      <c r="G23" s="24">
        <v>20</v>
      </c>
      <c r="H23" s="24" t="s">
        <v>77</v>
      </c>
      <c r="I23" s="25">
        <v>27224</v>
      </c>
      <c r="J23" s="24" t="s">
        <v>23</v>
      </c>
      <c r="K23" s="24" t="s">
        <v>25</v>
      </c>
      <c r="L23" s="24">
        <v>8851368162</v>
      </c>
      <c r="M23" s="24" t="s">
        <v>111</v>
      </c>
      <c r="N23" s="24" t="s">
        <v>27</v>
      </c>
      <c r="O23" s="24" t="s">
        <v>28</v>
      </c>
      <c r="P23" s="26">
        <v>43776.728472222225</v>
      </c>
      <c r="Q23" s="24" t="s">
        <v>29</v>
      </c>
      <c r="R23" s="27">
        <v>43777</v>
      </c>
      <c r="S23" s="24">
        <v>1000</v>
      </c>
      <c r="T23" s="22">
        <f t="shared" si="0"/>
        <v>47</v>
      </c>
      <c r="U23" s="23">
        <f t="shared" si="1"/>
        <v>83</v>
      </c>
      <c r="V23" s="23">
        <f t="shared" si="4"/>
        <v>1</v>
      </c>
      <c r="W23" s="23">
        <f t="shared" si="5"/>
        <v>1</v>
      </c>
      <c r="X23" s="23">
        <f t="shared" si="2"/>
        <v>1</v>
      </c>
      <c r="Y23" s="17" t="str">
        <f t="shared" si="6"/>
        <v>ELIGIBLE</v>
      </c>
      <c r="Z23" s="11" t="str">
        <f t="shared" si="3"/>
        <v>N</v>
      </c>
      <c r="AA23" s="52"/>
      <c r="AB23" s="24"/>
    </row>
    <row r="24" spans="1:28" s="2" customFormat="1" x14ac:dyDescent="0.25">
      <c r="A24" s="17">
        <v>23</v>
      </c>
      <c r="B24" s="17" t="s">
        <v>112</v>
      </c>
      <c r="C24" s="17" t="s">
        <v>24</v>
      </c>
      <c r="D24" s="17" t="s">
        <v>113</v>
      </c>
      <c r="E24" s="17">
        <v>0</v>
      </c>
      <c r="F24" s="17">
        <v>9.2200000000000006</v>
      </c>
      <c r="G24" s="17">
        <v>21.6</v>
      </c>
      <c r="H24" s="17" t="s">
        <v>114</v>
      </c>
      <c r="I24" s="19">
        <v>26680</v>
      </c>
      <c r="J24" s="17" t="s">
        <v>23</v>
      </c>
      <c r="K24" s="17" t="s">
        <v>61</v>
      </c>
      <c r="L24" s="17">
        <v>9489473538</v>
      </c>
      <c r="M24" s="17" t="s">
        <v>115</v>
      </c>
      <c r="N24" s="17" t="s">
        <v>27</v>
      </c>
      <c r="O24" s="17" t="s">
        <v>28</v>
      </c>
      <c r="P24" s="20">
        <v>43776.932638888888</v>
      </c>
      <c r="Q24" s="17" t="s">
        <v>29</v>
      </c>
      <c r="R24" s="21">
        <v>43782</v>
      </c>
      <c r="S24" s="17">
        <v>1000</v>
      </c>
      <c r="T24" s="22">
        <f t="shared" si="0"/>
        <v>48</v>
      </c>
      <c r="U24" s="23">
        <f t="shared" si="1"/>
        <v>92.2</v>
      </c>
      <c r="V24" s="23">
        <f t="shared" si="4"/>
        <v>1</v>
      </c>
      <c r="W24" s="23">
        <f t="shared" si="5"/>
        <v>1</v>
      </c>
      <c r="X24" s="23">
        <f t="shared" si="2"/>
        <v>1</v>
      </c>
      <c r="Y24" s="17" t="str">
        <f t="shared" si="6"/>
        <v>ELIGIBLE</v>
      </c>
      <c r="Z24" s="11" t="str">
        <f t="shared" si="3"/>
        <v>N</v>
      </c>
      <c r="AA24" s="51"/>
      <c r="AB24" s="17"/>
    </row>
    <row r="25" spans="1:28" s="3" customFormat="1" ht="30" x14ac:dyDescent="0.25">
      <c r="A25" s="24">
        <v>24</v>
      </c>
      <c r="B25" s="24" t="s">
        <v>116</v>
      </c>
      <c r="C25" s="24" t="s">
        <v>24</v>
      </c>
      <c r="D25" s="24" t="s">
        <v>117</v>
      </c>
      <c r="E25" s="24">
        <v>65.83</v>
      </c>
      <c r="F25" s="24">
        <v>0</v>
      </c>
      <c r="G25" s="24">
        <v>15.83</v>
      </c>
      <c r="H25" s="24" t="s">
        <v>118</v>
      </c>
      <c r="I25" s="25">
        <v>29143</v>
      </c>
      <c r="J25" s="24" t="s">
        <v>23</v>
      </c>
      <c r="K25" s="24" t="s">
        <v>25</v>
      </c>
      <c r="L25" s="24">
        <v>9881446146</v>
      </c>
      <c r="M25" s="24" t="s">
        <v>119</v>
      </c>
      <c r="N25" s="24" t="s">
        <v>27</v>
      </c>
      <c r="O25" s="24" t="s">
        <v>28</v>
      </c>
      <c r="P25" s="26">
        <v>43776.949305555558</v>
      </c>
      <c r="Q25" s="24" t="s">
        <v>29</v>
      </c>
      <c r="R25" s="27">
        <v>43789</v>
      </c>
      <c r="S25" s="24">
        <v>1000</v>
      </c>
      <c r="T25" s="22">
        <f t="shared" si="0"/>
        <v>41</v>
      </c>
      <c r="U25" s="23">
        <f t="shared" si="1"/>
        <v>65.83</v>
      </c>
      <c r="V25" s="23">
        <f t="shared" si="4"/>
        <v>1</v>
      </c>
      <c r="W25" s="23">
        <f t="shared" si="5"/>
        <v>1</v>
      </c>
      <c r="X25" s="23">
        <f t="shared" si="2"/>
        <v>1</v>
      </c>
      <c r="Y25" s="17" t="str">
        <f t="shared" si="6"/>
        <v>ELIGIBLE</v>
      </c>
      <c r="Z25" s="11" t="str">
        <f t="shared" si="3"/>
        <v>N</v>
      </c>
      <c r="AA25" s="52"/>
      <c r="AB25" s="24"/>
    </row>
    <row r="26" spans="1:28" s="2" customFormat="1" x14ac:dyDescent="0.25">
      <c r="A26" s="17">
        <v>25</v>
      </c>
      <c r="B26" s="17" t="s">
        <v>120</v>
      </c>
      <c r="C26" s="17" t="s">
        <v>24</v>
      </c>
      <c r="D26" s="17" t="s">
        <v>121</v>
      </c>
      <c r="E26" s="17">
        <v>83</v>
      </c>
      <c r="F26" s="17">
        <v>0</v>
      </c>
      <c r="G26" s="17">
        <v>13</v>
      </c>
      <c r="H26" s="17" t="s">
        <v>37</v>
      </c>
      <c r="I26" s="19">
        <v>29221</v>
      </c>
      <c r="J26" s="17" t="s">
        <v>23</v>
      </c>
      <c r="K26" s="17" t="s">
        <v>25</v>
      </c>
      <c r="L26" s="17">
        <v>7988899585</v>
      </c>
      <c r="M26" s="17" t="s">
        <v>122</v>
      </c>
      <c r="N26" s="17" t="s">
        <v>27</v>
      </c>
      <c r="O26" s="17" t="s">
        <v>28</v>
      </c>
      <c r="P26" s="20">
        <v>43777.414583333331</v>
      </c>
      <c r="Q26" s="17" t="s">
        <v>29</v>
      </c>
      <c r="R26" s="21">
        <v>43777</v>
      </c>
      <c r="S26" s="17">
        <v>1000</v>
      </c>
      <c r="T26" s="22">
        <f t="shared" si="0"/>
        <v>41</v>
      </c>
      <c r="U26" s="23">
        <f t="shared" si="1"/>
        <v>83</v>
      </c>
      <c r="V26" s="23">
        <f t="shared" si="4"/>
        <v>1</v>
      </c>
      <c r="W26" s="23">
        <f t="shared" si="5"/>
        <v>1</v>
      </c>
      <c r="X26" s="23">
        <f t="shared" si="2"/>
        <v>1</v>
      </c>
      <c r="Y26" s="17" t="str">
        <f t="shared" si="6"/>
        <v>ELIGIBLE</v>
      </c>
      <c r="Z26" s="11" t="str">
        <f t="shared" si="3"/>
        <v>N</v>
      </c>
      <c r="AA26" s="51"/>
      <c r="AB26" s="17"/>
    </row>
    <row r="27" spans="1:28" s="3" customFormat="1" x14ac:dyDescent="0.25">
      <c r="A27" s="24">
        <v>26</v>
      </c>
      <c r="B27" s="24" t="s">
        <v>123</v>
      </c>
      <c r="C27" s="24" t="s">
        <v>24</v>
      </c>
      <c r="D27" s="24" t="s">
        <v>124</v>
      </c>
      <c r="E27" s="24">
        <v>68.739999999999995</v>
      </c>
      <c r="F27" s="24">
        <v>0</v>
      </c>
      <c r="G27" s="24">
        <v>19.899999999999999</v>
      </c>
      <c r="H27" s="24" t="s">
        <v>77</v>
      </c>
      <c r="I27" s="25">
        <v>27153</v>
      </c>
      <c r="J27" s="24" t="s">
        <v>23</v>
      </c>
      <c r="K27" s="24" t="s">
        <v>25</v>
      </c>
      <c r="L27" s="24">
        <v>8974670410</v>
      </c>
      <c r="M27" s="24" t="s">
        <v>125</v>
      </c>
      <c r="N27" s="24" t="s">
        <v>27</v>
      </c>
      <c r="O27" s="24" t="s">
        <v>28</v>
      </c>
      <c r="P27" s="26">
        <v>43777.488194444442</v>
      </c>
      <c r="Q27" s="24" t="s">
        <v>29</v>
      </c>
      <c r="R27" s="27">
        <v>43777</v>
      </c>
      <c r="S27" s="24">
        <v>1000</v>
      </c>
      <c r="T27" s="22">
        <f t="shared" si="0"/>
        <v>47</v>
      </c>
      <c r="U27" s="23">
        <f t="shared" si="1"/>
        <v>68.739999999999995</v>
      </c>
      <c r="V27" s="23">
        <f t="shared" si="4"/>
        <v>1</v>
      </c>
      <c r="W27" s="23">
        <f t="shared" si="5"/>
        <v>1</v>
      </c>
      <c r="X27" s="23">
        <f t="shared" si="2"/>
        <v>1</v>
      </c>
      <c r="Y27" s="17" t="str">
        <f t="shared" si="6"/>
        <v>ELIGIBLE</v>
      </c>
      <c r="Z27" s="11" t="str">
        <f t="shared" si="3"/>
        <v>N</v>
      </c>
      <c r="AA27" s="52"/>
      <c r="AB27" s="24"/>
    </row>
    <row r="28" spans="1:28" s="2" customFormat="1" x14ac:dyDescent="0.25">
      <c r="A28" s="17">
        <v>27</v>
      </c>
      <c r="B28" s="17" t="s">
        <v>126</v>
      </c>
      <c r="C28" s="17" t="s">
        <v>24</v>
      </c>
      <c r="D28" s="17" t="s">
        <v>127</v>
      </c>
      <c r="E28" s="17">
        <v>61</v>
      </c>
      <c r="F28" s="17">
        <v>0</v>
      </c>
      <c r="G28" s="17">
        <v>19</v>
      </c>
      <c r="H28" s="17" t="s">
        <v>99</v>
      </c>
      <c r="I28" s="19">
        <v>25880</v>
      </c>
      <c r="J28" s="17" t="s">
        <v>128</v>
      </c>
      <c r="K28" s="17" t="s">
        <v>25</v>
      </c>
      <c r="L28" s="17">
        <v>9005050810</v>
      </c>
      <c r="M28" s="17" t="s">
        <v>129</v>
      </c>
      <c r="N28" s="17" t="s">
        <v>27</v>
      </c>
      <c r="O28" s="17" t="s">
        <v>28</v>
      </c>
      <c r="P28" s="20">
        <v>43777.51666666667</v>
      </c>
      <c r="Q28" s="17" t="s">
        <v>29</v>
      </c>
      <c r="R28" s="21">
        <v>43779</v>
      </c>
      <c r="S28" s="17">
        <v>1000</v>
      </c>
      <c r="T28" s="22">
        <f t="shared" si="0"/>
        <v>50</v>
      </c>
      <c r="U28" s="23">
        <f t="shared" si="1"/>
        <v>61</v>
      </c>
      <c r="V28" s="23">
        <f t="shared" si="4"/>
        <v>1</v>
      </c>
      <c r="W28" s="23">
        <f t="shared" si="5"/>
        <v>1</v>
      </c>
      <c r="X28" s="23">
        <f t="shared" si="2"/>
        <v>1</v>
      </c>
      <c r="Y28" s="17" t="str">
        <f t="shared" si="6"/>
        <v>ELIGIBLE</v>
      </c>
      <c r="Z28" s="11" t="str">
        <f t="shared" si="3"/>
        <v>N</v>
      </c>
      <c r="AA28" s="51"/>
      <c r="AB28" s="17"/>
    </row>
    <row r="29" spans="1:28" s="3" customFormat="1" x14ac:dyDescent="0.25">
      <c r="A29" s="24">
        <v>28</v>
      </c>
      <c r="B29" s="24" t="s">
        <v>130</v>
      </c>
      <c r="C29" s="24" t="s">
        <v>24</v>
      </c>
      <c r="D29" s="24" t="s">
        <v>131</v>
      </c>
      <c r="E29" s="24">
        <v>0</v>
      </c>
      <c r="F29" s="24">
        <v>7.234</v>
      </c>
      <c r="G29" s="24">
        <v>10.3</v>
      </c>
      <c r="H29" s="24" t="s">
        <v>132</v>
      </c>
      <c r="I29" s="25">
        <v>31414</v>
      </c>
      <c r="J29" s="24" t="s">
        <v>23</v>
      </c>
      <c r="K29" s="24" t="s">
        <v>25</v>
      </c>
      <c r="L29" s="24">
        <v>9868483101</v>
      </c>
      <c r="M29" s="24" t="s">
        <v>133</v>
      </c>
      <c r="N29" s="24" t="s">
        <v>27</v>
      </c>
      <c r="O29" s="24" t="s">
        <v>28</v>
      </c>
      <c r="P29" s="26">
        <v>43777.593055555553</v>
      </c>
      <c r="Q29" s="24" t="s">
        <v>29</v>
      </c>
      <c r="R29" s="27">
        <v>43788</v>
      </c>
      <c r="S29" s="24">
        <v>1000</v>
      </c>
      <c r="T29" s="22">
        <f t="shared" si="0"/>
        <v>35</v>
      </c>
      <c r="U29" s="23">
        <f t="shared" si="1"/>
        <v>72.34</v>
      </c>
      <c r="V29" s="23">
        <f t="shared" si="4"/>
        <v>1</v>
      </c>
      <c r="W29" s="23">
        <f t="shared" si="5"/>
        <v>1</v>
      </c>
      <c r="X29" s="23">
        <f t="shared" si="2"/>
        <v>1</v>
      </c>
      <c r="Y29" s="17" t="str">
        <f t="shared" si="6"/>
        <v>ELIGIBLE</v>
      </c>
      <c r="Z29" s="11" t="str">
        <f t="shared" si="3"/>
        <v>N</v>
      </c>
      <c r="AA29" s="52"/>
      <c r="AB29" s="24"/>
    </row>
    <row r="30" spans="1:28" s="2" customFormat="1" x14ac:dyDescent="0.25">
      <c r="A30" s="17">
        <v>29</v>
      </c>
      <c r="B30" s="17" t="s">
        <v>134</v>
      </c>
      <c r="C30" s="17" t="s">
        <v>24</v>
      </c>
      <c r="D30" s="17" t="s">
        <v>135</v>
      </c>
      <c r="E30" s="17">
        <v>76.3</v>
      </c>
      <c r="F30" s="17">
        <v>0</v>
      </c>
      <c r="G30" s="17">
        <v>20.399999999999999</v>
      </c>
      <c r="H30" s="17" t="s">
        <v>69</v>
      </c>
      <c r="I30" s="19">
        <v>28088</v>
      </c>
      <c r="J30" s="17" t="s">
        <v>23</v>
      </c>
      <c r="K30" s="17" t="s">
        <v>25</v>
      </c>
      <c r="L30" s="17">
        <v>9554893195</v>
      </c>
      <c r="M30" s="17" t="s">
        <v>136</v>
      </c>
      <c r="N30" s="17" t="s">
        <v>27</v>
      </c>
      <c r="O30" s="17" t="s">
        <v>28</v>
      </c>
      <c r="P30" s="20">
        <v>43777.670138888891</v>
      </c>
      <c r="Q30" s="17" t="s">
        <v>29</v>
      </c>
      <c r="R30" s="21">
        <v>43777</v>
      </c>
      <c r="S30" s="17">
        <v>1000</v>
      </c>
      <c r="T30" s="22">
        <f t="shared" si="0"/>
        <v>44</v>
      </c>
      <c r="U30" s="23">
        <f t="shared" si="1"/>
        <v>76.3</v>
      </c>
      <c r="V30" s="23">
        <f t="shared" si="4"/>
        <v>1</v>
      </c>
      <c r="W30" s="23">
        <f t="shared" si="5"/>
        <v>1</v>
      </c>
      <c r="X30" s="23">
        <f t="shared" si="2"/>
        <v>1</v>
      </c>
      <c r="Y30" s="17" t="str">
        <f t="shared" si="6"/>
        <v>ELIGIBLE</v>
      </c>
      <c r="Z30" s="11" t="str">
        <f t="shared" si="3"/>
        <v>N</v>
      </c>
      <c r="AA30" s="51"/>
      <c r="AB30" s="17"/>
    </row>
    <row r="31" spans="1:28" s="3" customFormat="1" x14ac:dyDescent="0.25">
      <c r="A31" s="24">
        <v>30</v>
      </c>
      <c r="B31" s="24" t="s">
        <v>137</v>
      </c>
      <c r="C31" s="24" t="s">
        <v>24</v>
      </c>
      <c r="D31" s="24" t="s">
        <v>138</v>
      </c>
      <c r="E31" s="24">
        <v>58</v>
      </c>
      <c r="F31" s="24">
        <v>0</v>
      </c>
      <c r="G31" s="24">
        <v>10.25</v>
      </c>
      <c r="H31" s="24" t="s">
        <v>56</v>
      </c>
      <c r="I31" s="25">
        <v>31834</v>
      </c>
      <c r="J31" s="24" t="s">
        <v>23</v>
      </c>
      <c r="K31" s="24" t="s">
        <v>61</v>
      </c>
      <c r="L31" s="24">
        <v>9531932902</v>
      </c>
      <c r="M31" s="24" t="s">
        <v>139</v>
      </c>
      <c r="N31" s="24" t="s">
        <v>27</v>
      </c>
      <c r="O31" s="24" t="s">
        <v>28</v>
      </c>
      <c r="P31" s="26">
        <v>43777.883333333331</v>
      </c>
      <c r="Q31" s="24" t="s">
        <v>29</v>
      </c>
      <c r="R31" s="27">
        <v>43777</v>
      </c>
      <c r="S31" s="24">
        <v>1000</v>
      </c>
      <c r="T31" s="22">
        <f t="shared" si="0"/>
        <v>34</v>
      </c>
      <c r="U31" s="23">
        <f t="shared" si="1"/>
        <v>58</v>
      </c>
      <c r="V31" s="23">
        <f t="shared" si="4"/>
        <v>1</v>
      </c>
      <c r="W31" s="23">
        <f t="shared" si="5"/>
        <v>1</v>
      </c>
      <c r="X31" s="23">
        <f t="shared" si="2"/>
        <v>1</v>
      </c>
      <c r="Y31" s="17" t="str">
        <f t="shared" si="6"/>
        <v>ELIGIBLE</v>
      </c>
      <c r="Z31" s="11" t="str">
        <f t="shared" si="3"/>
        <v>N</v>
      </c>
      <c r="AA31" s="52"/>
      <c r="AB31" s="24"/>
    </row>
    <row r="32" spans="1:28" s="2" customFormat="1" x14ac:dyDescent="0.25">
      <c r="A32" s="17">
        <v>31</v>
      </c>
      <c r="B32" s="17" t="s">
        <v>140</v>
      </c>
      <c r="C32" s="17" t="s">
        <v>24</v>
      </c>
      <c r="D32" s="17" t="s">
        <v>141</v>
      </c>
      <c r="E32" s="17">
        <v>61.44</v>
      </c>
      <c r="F32" s="17">
        <v>0</v>
      </c>
      <c r="G32" s="17">
        <v>23.5</v>
      </c>
      <c r="H32" s="17" t="s">
        <v>56</v>
      </c>
      <c r="I32" s="19">
        <v>26884</v>
      </c>
      <c r="J32" s="17" t="s">
        <v>23</v>
      </c>
      <c r="K32" s="17" t="s">
        <v>25</v>
      </c>
      <c r="L32" s="17">
        <v>8972206709</v>
      </c>
      <c r="M32" s="17" t="s">
        <v>142</v>
      </c>
      <c r="N32" s="17" t="s">
        <v>27</v>
      </c>
      <c r="O32" s="17" t="s">
        <v>28</v>
      </c>
      <c r="P32" s="20">
        <v>43777.890972222223</v>
      </c>
      <c r="Q32" s="17" t="s">
        <v>29</v>
      </c>
      <c r="R32" s="21">
        <v>43779</v>
      </c>
      <c r="S32" s="17">
        <v>1000</v>
      </c>
      <c r="T32" s="22">
        <f t="shared" si="0"/>
        <v>48</v>
      </c>
      <c r="U32" s="23">
        <f t="shared" si="1"/>
        <v>61.44</v>
      </c>
      <c r="V32" s="23">
        <f t="shared" si="4"/>
        <v>1</v>
      </c>
      <c r="W32" s="23">
        <f t="shared" si="5"/>
        <v>1</v>
      </c>
      <c r="X32" s="23">
        <f t="shared" si="2"/>
        <v>1</v>
      </c>
      <c r="Y32" s="17" t="str">
        <f t="shared" si="6"/>
        <v>ELIGIBLE</v>
      </c>
      <c r="Z32" s="11" t="str">
        <f t="shared" si="3"/>
        <v>N</v>
      </c>
      <c r="AA32" s="51"/>
      <c r="AB32" s="17"/>
    </row>
    <row r="33" spans="1:28" s="3" customFormat="1" x14ac:dyDescent="0.25">
      <c r="A33" s="24">
        <v>32</v>
      </c>
      <c r="B33" s="24" t="s">
        <v>143</v>
      </c>
      <c r="C33" s="24" t="s">
        <v>24</v>
      </c>
      <c r="D33" s="24" t="s">
        <v>144</v>
      </c>
      <c r="E33" s="24">
        <v>0</v>
      </c>
      <c r="F33" s="24">
        <v>6.5</v>
      </c>
      <c r="G33" s="24">
        <v>11</v>
      </c>
      <c r="H33" s="24" t="s">
        <v>65</v>
      </c>
      <c r="I33" s="25">
        <v>30087</v>
      </c>
      <c r="J33" s="24" t="s">
        <v>23</v>
      </c>
      <c r="K33" s="24" t="s">
        <v>25</v>
      </c>
      <c r="L33" s="24">
        <v>9436582574</v>
      </c>
      <c r="M33" s="24" t="s">
        <v>145</v>
      </c>
      <c r="N33" s="24" t="s">
        <v>27</v>
      </c>
      <c r="O33" s="24" t="s">
        <v>28</v>
      </c>
      <c r="P33" s="26">
        <v>43777.973611111112</v>
      </c>
      <c r="Q33" s="24" t="s">
        <v>29</v>
      </c>
      <c r="R33" s="27">
        <v>43779</v>
      </c>
      <c r="S33" s="24">
        <v>1000</v>
      </c>
      <c r="T33" s="22">
        <f t="shared" si="0"/>
        <v>39</v>
      </c>
      <c r="U33" s="23">
        <f t="shared" si="1"/>
        <v>65</v>
      </c>
      <c r="V33" s="23">
        <f t="shared" si="4"/>
        <v>1</v>
      </c>
      <c r="W33" s="23">
        <f t="shared" si="5"/>
        <v>1</v>
      </c>
      <c r="X33" s="23">
        <f t="shared" si="2"/>
        <v>1</v>
      </c>
      <c r="Y33" s="17" t="str">
        <f t="shared" si="6"/>
        <v>ELIGIBLE</v>
      </c>
      <c r="Z33" s="11" t="str">
        <f t="shared" si="3"/>
        <v>N</v>
      </c>
      <c r="AA33" s="52"/>
      <c r="AB33" s="24"/>
    </row>
    <row r="34" spans="1:28" s="15" customFormat="1" ht="150" x14ac:dyDescent="0.25">
      <c r="A34" s="18">
        <v>33</v>
      </c>
      <c r="B34" s="18" t="s">
        <v>146</v>
      </c>
      <c r="C34" s="18" t="s">
        <v>24</v>
      </c>
      <c r="D34" s="18" t="s">
        <v>147</v>
      </c>
      <c r="E34" s="18">
        <v>65.05</v>
      </c>
      <c r="F34" s="18">
        <v>0</v>
      </c>
      <c r="G34" s="18">
        <v>8.3000000000000007</v>
      </c>
      <c r="H34" s="18" t="s">
        <v>148</v>
      </c>
      <c r="I34" s="28">
        <v>32340</v>
      </c>
      <c r="J34" s="18" t="s">
        <v>23</v>
      </c>
      <c r="K34" s="18" t="s">
        <v>25</v>
      </c>
      <c r="L34" s="18">
        <v>9893774197</v>
      </c>
      <c r="M34" s="18" t="s">
        <v>149</v>
      </c>
      <c r="N34" s="18" t="s">
        <v>27</v>
      </c>
      <c r="O34" s="18" t="s">
        <v>28</v>
      </c>
      <c r="P34" s="29">
        <v>43778.051388888889</v>
      </c>
      <c r="Q34" s="18" t="s">
        <v>29</v>
      </c>
      <c r="R34" s="30">
        <v>43779</v>
      </c>
      <c r="S34" s="18">
        <v>1000</v>
      </c>
      <c r="T34" s="22">
        <f t="shared" si="0"/>
        <v>33</v>
      </c>
      <c r="U34" s="31">
        <f t="shared" si="1"/>
        <v>65.05</v>
      </c>
      <c r="V34" s="31">
        <f t="shared" si="4"/>
        <v>1</v>
      </c>
      <c r="W34" s="31">
        <f t="shared" si="5"/>
        <v>1</v>
      </c>
      <c r="X34" s="31">
        <f t="shared" si="2"/>
        <v>1</v>
      </c>
      <c r="Y34" s="17" t="s">
        <v>581</v>
      </c>
      <c r="Z34" s="39" t="str">
        <f t="shared" ref="Z34:Z65" si="7">IF(G34&gt;=5,IF(G34&lt;=9,"Y","N"))</f>
        <v>Y</v>
      </c>
      <c r="AA34" s="54"/>
      <c r="AB34" s="18" t="s">
        <v>590</v>
      </c>
    </row>
    <row r="35" spans="1:28" s="3" customFormat="1" x14ac:dyDescent="0.25">
      <c r="A35" s="24">
        <v>34</v>
      </c>
      <c r="B35" s="24" t="s">
        <v>150</v>
      </c>
      <c r="C35" s="24" t="s">
        <v>24</v>
      </c>
      <c r="D35" s="24" t="s">
        <v>151</v>
      </c>
      <c r="E35" s="24">
        <v>95.2</v>
      </c>
      <c r="F35" s="24">
        <v>0</v>
      </c>
      <c r="G35" s="24">
        <v>13.1</v>
      </c>
      <c r="H35" s="24" t="s">
        <v>37</v>
      </c>
      <c r="I35" s="25">
        <v>27006</v>
      </c>
      <c r="J35" s="24" t="s">
        <v>23</v>
      </c>
      <c r="K35" s="24" t="s">
        <v>25</v>
      </c>
      <c r="L35" s="24">
        <v>9933088138</v>
      </c>
      <c r="M35" s="24" t="s">
        <v>152</v>
      </c>
      <c r="N35" s="24" t="s">
        <v>27</v>
      </c>
      <c r="O35" s="24" t="s">
        <v>28</v>
      </c>
      <c r="P35" s="26">
        <v>43778.505555555559</v>
      </c>
      <c r="Q35" s="24" t="s">
        <v>29</v>
      </c>
      <c r="R35" s="27">
        <v>43787</v>
      </c>
      <c r="S35" s="24">
        <v>1000</v>
      </c>
      <c r="T35" s="22">
        <f t="shared" si="0"/>
        <v>47</v>
      </c>
      <c r="U35" s="23">
        <f t="shared" si="1"/>
        <v>95.2</v>
      </c>
      <c r="V35" s="23">
        <f t="shared" si="4"/>
        <v>1</v>
      </c>
      <c r="W35" s="23">
        <f t="shared" si="5"/>
        <v>1</v>
      </c>
      <c r="X35" s="23">
        <f t="shared" si="2"/>
        <v>1</v>
      </c>
      <c r="Y35" s="17" t="str">
        <f t="shared" si="6"/>
        <v>ELIGIBLE</v>
      </c>
      <c r="Z35" s="11" t="str">
        <f t="shared" si="7"/>
        <v>N</v>
      </c>
      <c r="AA35" s="52"/>
      <c r="AB35" s="24"/>
    </row>
    <row r="36" spans="1:28" s="2" customFormat="1" x14ac:dyDescent="0.25">
      <c r="A36" s="17">
        <v>35</v>
      </c>
      <c r="B36" s="17" t="s">
        <v>153</v>
      </c>
      <c r="C36" s="17" t="s">
        <v>24</v>
      </c>
      <c r="D36" s="17" t="s">
        <v>154</v>
      </c>
      <c r="E36" s="17">
        <v>62</v>
      </c>
      <c r="F36" s="17">
        <v>0</v>
      </c>
      <c r="G36" s="17">
        <v>11.6</v>
      </c>
      <c r="H36" s="17" t="s">
        <v>155</v>
      </c>
      <c r="I36" s="19">
        <v>28389</v>
      </c>
      <c r="J36" s="17" t="s">
        <v>23</v>
      </c>
      <c r="K36" s="17" t="s">
        <v>25</v>
      </c>
      <c r="L36" s="17">
        <v>9862089088</v>
      </c>
      <c r="M36" s="17" t="s">
        <v>156</v>
      </c>
      <c r="N36" s="17" t="s">
        <v>27</v>
      </c>
      <c r="O36" s="17" t="s">
        <v>28</v>
      </c>
      <c r="P36" s="20">
        <v>43779.522222222222</v>
      </c>
      <c r="Q36" s="17" t="s">
        <v>29</v>
      </c>
      <c r="R36" s="21">
        <v>43779</v>
      </c>
      <c r="S36" s="17">
        <v>1000</v>
      </c>
      <c r="T36" s="22">
        <f t="shared" si="0"/>
        <v>44</v>
      </c>
      <c r="U36" s="23">
        <f t="shared" si="1"/>
        <v>62</v>
      </c>
      <c r="V36" s="23">
        <f t="shared" si="4"/>
        <v>1</v>
      </c>
      <c r="W36" s="23">
        <f t="shared" si="5"/>
        <v>1</v>
      </c>
      <c r="X36" s="23">
        <f t="shared" si="2"/>
        <v>1</v>
      </c>
      <c r="Y36" s="17" t="str">
        <f t="shared" si="6"/>
        <v>ELIGIBLE</v>
      </c>
      <c r="Z36" s="11" t="str">
        <f t="shared" si="7"/>
        <v>N</v>
      </c>
      <c r="AA36" s="51"/>
      <c r="AB36" s="17"/>
    </row>
    <row r="37" spans="1:28" s="3" customFormat="1" x14ac:dyDescent="0.25">
      <c r="A37" s="24">
        <v>36</v>
      </c>
      <c r="B37" s="24" t="s">
        <v>157</v>
      </c>
      <c r="C37" s="24" t="s">
        <v>24</v>
      </c>
      <c r="D37" s="24" t="s">
        <v>158</v>
      </c>
      <c r="E37" s="24">
        <v>70.5</v>
      </c>
      <c r="F37" s="24">
        <v>0</v>
      </c>
      <c r="G37" s="24">
        <v>18</v>
      </c>
      <c r="H37" s="24" t="s">
        <v>65</v>
      </c>
      <c r="I37" s="25">
        <v>27483</v>
      </c>
      <c r="J37" s="24" t="s">
        <v>23</v>
      </c>
      <c r="K37" s="24" t="s">
        <v>25</v>
      </c>
      <c r="L37" s="24">
        <v>9436307611</v>
      </c>
      <c r="M37" s="24" t="s">
        <v>159</v>
      </c>
      <c r="N37" s="24" t="s">
        <v>27</v>
      </c>
      <c r="O37" s="24" t="s">
        <v>28</v>
      </c>
      <c r="P37" s="26">
        <v>43779.535416666666</v>
      </c>
      <c r="Q37" s="24" t="s">
        <v>29</v>
      </c>
      <c r="R37" s="27">
        <v>43779</v>
      </c>
      <c r="S37" s="24">
        <v>1000</v>
      </c>
      <c r="T37" s="22">
        <f t="shared" si="0"/>
        <v>46</v>
      </c>
      <c r="U37" s="23">
        <f t="shared" si="1"/>
        <v>70.5</v>
      </c>
      <c r="V37" s="23">
        <f t="shared" si="4"/>
        <v>1</v>
      </c>
      <c r="W37" s="23">
        <f t="shared" si="5"/>
        <v>1</v>
      </c>
      <c r="X37" s="23">
        <f t="shared" si="2"/>
        <v>1</v>
      </c>
      <c r="Y37" s="17" t="str">
        <f t="shared" si="6"/>
        <v>ELIGIBLE</v>
      </c>
      <c r="Z37" s="11" t="str">
        <f t="shared" si="7"/>
        <v>N</v>
      </c>
      <c r="AA37" s="52"/>
      <c r="AB37" s="24"/>
    </row>
    <row r="38" spans="1:28" s="2" customFormat="1" x14ac:dyDescent="0.25">
      <c r="A38" s="17">
        <v>37</v>
      </c>
      <c r="B38" s="17" t="s">
        <v>160</v>
      </c>
      <c r="C38" s="17" t="s">
        <v>24</v>
      </c>
      <c r="D38" s="17" t="s">
        <v>161</v>
      </c>
      <c r="E38" s="17">
        <v>75.95</v>
      </c>
      <c r="F38" s="17">
        <v>0</v>
      </c>
      <c r="G38" s="17">
        <v>15</v>
      </c>
      <c r="H38" s="17" t="s">
        <v>41</v>
      </c>
      <c r="I38" s="19">
        <v>28590</v>
      </c>
      <c r="J38" s="17" t="s">
        <v>23</v>
      </c>
      <c r="K38" s="17" t="s">
        <v>25</v>
      </c>
      <c r="L38" s="17">
        <v>9831758852</v>
      </c>
      <c r="M38" s="17" t="s">
        <v>162</v>
      </c>
      <c r="N38" s="17" t="s">
        <v>27</v>
      </c>
      <c r="O38" s="17" t="s">
        <v>28</v>
      </c>
      <c r="P38" s="20">
        <v>43779.574305555558</v>
      </c>
      <c r="Q38" s="17" t="s">
        <v>29</v>
      </c>
      <c r="R38" s="21">
        <v>43785</v>
      </c>
      <c r="S38" s="17">
        <v>1000</v>
      </c>
      <c r="T38" s="22">
        <f t="shared" si="0"/>
        <v>43</v>
      </c>
      <c r="U38" s="23">
        <f t="shared" si="1"/>
        <v>75.95</v>
      </c>
      <c r="V38" s="23">
        <f t="shared" si="4"/>
        <v>1</v>
      </c>
      <c r="W38" s="23">
        <f t="shared" si="5"/>
        <v>1</v>
      </c>
      <c r="X38" s="23">
        <f t="shared" si="2"/>
        <v>1</v>
      </c>
      <c r="Y38" s="17" t="str">
        <f t="shared" si="6"/>
        <v>ELIGIBLE</v>
      </c>
      <c r="Z38" s="11" t="str">
        <f t="shared" si="7"/>
        <v>N</v>
      </c>
      <c r="AA38" s="51"/>
      <c r="AB38" s="17"/>
    </row>
    <row r="39" spans="1:28" s="3" customFormat="1" x14ac:dyDescent="0.25">
      <c r="A39" s="24">
        <v>38</v>
      </c>
      <c r="B39" s="24" t="s">
        <v>163</v>
      </c>
      <c r="C39" s="24" t="s">
        <v>24</v>
      </c>
      <c r="D39" s="24" t="s">
        <v>164</v>
      </c>
      <c r="E39" s="24">
        <v>64.239999999999995</v>
      </c>
      <c r="F39" s="24">
        <v>0</v>
      </c>
      <c r="G39" s="24">
        <v>8.1999999999999993</v>
      </c>
      <c r="H39" s="24" t="s">
        <v>37</v>
      </c>
      <c r="I39" s="25">
        <v>32029</v>
      </c>
      <c r="J39" s="24" t="s">
        <v>23</v>
      </c>
      <c r="K39" s="24" t="s">
        <v>25</v>
      </c>
      <c r="L39" s="24">
        <v>9830592254</v>
      </c>
      <c r="M39" s="24" t="s">
        <v>165</v>
      </c>
      <c r="N39" s="24" t="s">
        <v>27</v>
      </c>
      <c r="O39" s="24" t="s">
        <v>28</v>
      </c>
      <c r="P39" s="26">
        <v>43779.749305555553</v>
      </c>
      <c r="Q39" s="24" t="s">
        <v>29</v>
      </c>
      <c r="R39" s="27">
        <v>43779</v>
      </c>
      <c r="S39" s="24">
        <v>1000</v>
      </c>
      <c r="T39" s="22">
        <f t="shared" si="0"/>
        <v>34</v>
      </c>
      <c r="U39" s="23">
        <f t="shared" si="1"/>
        <v>64.239999999999995</v>
      </c>
      <c r="V39" s="23">
        <f t="shared" si="4"/>
        <v>1</v>
      </c>
      <c r="W39" s="23">
        <f t="shared" si="5"/>
        <v>1</v>
      </c>
      <c r="X39" s="23">
        <f t="shared" si="2"/>
        <v>1</v>
      </c>
      <c r="Y39" s="17" t="str">
        <f t="shared" si="6"/>
        <v>ELIGIBLE</v>
      </c>
      <c r="Z39" s="11" t="str">
        <f t="shared" si="7"/>
        <v>Y</v>
      </c>
      <c r="AA39" s="52"/>
      <c r="AB39" s="24"/>
    </row>
    <row r="40" spans="1:28" s="16" customFormat="1" ht="150" x14ac:dyDescent="0.25">
      <c r="A40" s="18">
        <v>39</v>
      </c>
      <c r="B40" s="18" t="s">
        <v>166</v>
      </c>
      <c r="C40" s="18" t="s">
        <v>24</v>
      </c>
      <c r="D40" s="18" t="s">
        <v>167</v>
      </c>
      <c r="E40" s="18">
        <v>88.86</v>
      </c>
      <c r="F40" s="18">
        <v>0</v>
      </c>
      <c r="G40" s="18">
        <v>22</v>
      </c>
      <c r="H40" s="18" t="s">
        <v>41</v>
      </c>
      <c r="I40" s="28">
        <v>27147</v>
      </c>
      <c r="J40" s="18" t="s">
        <v>23</v>
      </c>
      <c r="K40" s="18" t="s">
        <v>25</v>
      </c>
      <c r="L40" s="18">
        <v>9836212962</v>
      </c>
      <c r="M40" s="18" t="s">
        <v>168</v>
      </c>
      <c r="N40" s="18" t="s">
        <v>27</v>
      </c>
      <c r="O40" s="18" t="s">
        <v>28</v>
      </c>
      <c r="P40" s="29">
        <v>43779.835416666669</v>
      </c>
      <c r="Q40" s="18" t="s">
        <v>29</v>
      </c>
      <c r="R40" s="30">
        <v>43795</v>
      </c>
      <c r="S40" s="18">
        <v>1000</v>
      </c>
      <c r="T40" s="22">
        <f t="shared" si="0"/>
        <v>47</v>
      </c>
      <c r="U40" s="31">
        <f t="shared" si="1"/>
        <v>88.86</v>
      </c>
      <c r="V40" s="31">
        <f t="shared" si="4"/>
        <v>1</v>
      </c>
      <c r="W40" s="31">
        <f t="shared" si="5"/>
        <v>1</v>
      </c>
      <c r="X40" s="31">
        <f t="shared" si="2"/>
        <v>1</v>
      </c>
      <c r="Y40" s="17" t="s">
        <v>581</v>
      </c>
      <c r="Z40" s="39" t="str">
        <f t="shared" si="7"/>
        <v>N</v>
      </c>
      <c r="AA40" s="56"/>
      <c r="AB40" s="18" t="s">
        <v>590</v>
      </c>
    </row>
    <row r="41" spans="1:28" s="3" customFormat="1" x14ac:dyDescent="0.25">
      <c r="A41" s="24">
        <v>40</v>
      </c>
      <c r="B41" s="24" t="s">
        <v>169</v>
      </c>
      <c r="C41" s="24" t="s">
        <v>24</v>
      </c>
      <c r="D41" s="24" t="s">
        <v>170</v>
      </c>
      <c r="E41" s="24">
        <v>61.08</v>
      </c>
      <c r="F41" s="24">
        <v>0</v>
      </c>
      <c r="G41" s="24">
        <v>14.7</v>
      </c>
      <c r="H41" s="24" t="s">
        <v>41</v>
      </c>
      <c r="I41" s="25">
        <v>29472</v>
      </c>
      <c r="J41" s="24" t="s">
        <v>23</v>
      </c>
      <c r="K41" s="24" t="s">
        <v>25</v>
      </c>
      <c r="L41" s="24">
        <v>8539916236</v>
      </c>
      <c r="M41" s="24" t="s">
        <v>171</v>
      </c>
      <c r="N41" s="24" t="s">
        <v>27</v>
      </c>
      <c r="O41" s="24" t="s">
        <v>28</v>
      </c>
      <c r="P41" s="26">
        <v>43779.98333333333</v>
      </c>
      <c r="Q41" s="24" t="s">
        <v>29</v>
      </c>
      <c r="R41" s="27">
        <v>43780</v>
      </c>
      <c r="S41" s="24">
        <v>1000</v>
      </c>
      <c r="T41" s="22">
        <f t="shared" si="0"/>
        <v>41</v>
      </c>
      <c r="U41" s="23">
        <f t="shared" si="1"/>
        <v>61.08</v>
      </c>
      <c r="V41" s="23">
        <f t="shared" si="4"/>
        <v>1</v>
      </c>
      <c r="W41" s="23">
        <f t="shared" si="5"/>
        <v>1</v>
      </c>
      <c r="X41" s="23">
        <f t="shared" si="2"/>
        <v>1</v>
      </c>
      <c r="Y41" s="17" t="str">
        <f t="shared" si="6"/>
        <v>ELIGIBLE</v>
      </c>
      <c r="Z41" s="11" t="str">
        <f t="shared" si="7"/>
        <v>N</v>
      </c>
      <c r="AA41" s="52"/>
      <c r="AB41" s="24"/>
    </row>
    <row r="42" spans="1:28" s="2" customFormat="1" x14ac:dyDescent="0.25">
      <c r="A42" s="17">
        <v>41</v>
      </c>
      <c r="B42" s="17" t="s">
        <v>172</v>
      </c>
      <c r="C42" s="17" t="s">
        <v>24</v>
      </c>
      <c r="D42" s="17" t="s">
        <v>173</v>
      </c>
      <c r="E42" s="17">
        <v>69.25</v>
      </c>
      <c r="F42" s="17">
        <v>0</v>
      </c>
      <c r="G42" s="17">
        <v>13.2</v>
      </c>
      <c r="H42" s="17" t="s">
        <v>49</v>
      </c>
      <c r="I42" s="19">
        <v>29768</v>
      </c>
      <c r="J42" s="17" t="s">
        <v>23</v>
      </c>
      <c r="K42" s="17" t="s">
        <v>25</v>
      </c>
      <c r="L42" s="17">
        <v>9411221476</v>
      </c>
      <c r="M42" s="17" t="s">
        <v>174</v>
      </c>
      <c r="N42" s="17" t="s">
        <v>27</v>
      </c>
      <c r="O42" s="17" t="s">
        <v>28</v>
      </c>
      <c r="P42" s="20">
        <v>43780.363888888889</v>
      </c>
      <c r="Q42" s="17" t="s">
        <v>29</v>
      </c>
      <c r="R42" s="21">
        <v>43780</v>
      </c>
      <c r="S42" s="17">
        <v>1000</v>
      </c>
      <c r="T42" s="22">
        <f t="shared" si="0"/>
        <v>40</v>
      </c>
      <c r="U42" s="23">
        <f t="shared" si="1"/>
        <v>69.25</v>
      </c>
      <c r="V42" s="23">
        <f t="shared" si="4"/>
        <v>1</v>
      </c>
      <c r="W42" s="23">
        <f t="shared" si="5"/>
        <v>1</v>
      </c>
      <c r="X42" s="23">
        <f t="shared" si="2"/>
        <v>1</v>
      </c>
      <c r="Y42" s="17" t="str">
        <f t="shared" si="6"/>
        <v>ELIGIBLE</v>
      </c>
      <c r="Z42" s="11" t="str">
        <f t="shared" si="7"/>
        <v>N</v>
      </c>
      <c r="AA42" s="51"/>
      <c r="AB42" s="17"/>
    </row>
    <row r="43" spans="1:28" s="3" customFormat="1" x14ac:dyDescent="0.25">
      <c r="A43" s="24">
        <v>42</v>
      </c>
      <c r="B43" s="24" t="s">
        <v>175</v>
      </c>
      <c r="C43" s="24" t="s">
        <v>24</v>
      </c>
      <c r="D43" s="24" t="s">
        <v>176</v>
      </c>
      <c r="E43" s="24">
        <v>60</v>
      </c>
      <c r="F43" s="24">
        <v>0</v>
      </c>
      <c r="G43" s="24">
        <v>14</v>
      </c>
      <c r="H43" s="24" t="s">
        <v>177</v>
      </c>
      <c r="I43" s="25">
        <v>28043</v>
      </c>
      <c r="J43" s="24" t="s">
        <v>23</v>
      </c>
      <c r="K43" s="24" t="s">
        <v>25</v>
      </c>
      <c r="L43" s="24">
        <v>9436631229</v>
      </c>
      <c r="M43" s="24" t="s">
        <v>178</v>
      </c>
      <c r="N43" s="24" t="s">
        <v>27</v>
      </c>
      <c r="O43" s="24" t="s">
        <v>28</v>
      </c>
      <c r="P43" s="26">
        <v>43780.45208333333</v>
      </c>
      <c r="Q43" s="24" t="s">
        <v>29</v>
      </c>
      <c r="R43" s="27">
        <v>43790</v>
      </c>
      <c r="S43" s="24">
        <v>1000</v>
      </c>
      <c r="T43" s="22">
        <f t="shared" si="0"/>
        <v>44</v>
      </c>
      <c r="U43" s="23">
        <f t="shared" si="1"/>
        <v>60</v>
      </c>
      <c r="V43" s="23">
        <f t="shared" si="4"/>
        <v>1</v>
      </c>
      <c r="W43" s="23">
        <f t="shared" si="5"/>
        <v>1</v>
      </c>
      <c r="X43" s="23">
        <f t="shared" si="2"/>
        <v>1</v>
      </c>
      <c r="Y43" s="17" t="str">
        <f t="shared" si="6"/>
        <v>ELIGIBLE</v>
      </c>
      <c r="Z43" s="11" t="str">
        <f t="shared" si="7"/>
        <v>N</v>
      </c>
      <c r="AA43" s="52"/>
      <c r="AB43" s="24"/>
    </row>
    <row r="44" spans="1:28" s="15" customFormat="1" ht="60" x14ac:dyDescent="0.25">
      <c r="A44" s="18">
        <v>43</v>
      </c>
      <c r="B44" s="18" t="s">
        <v>179</v>
      </c>
      <c r="C44" s="18" t="s">
        <v>182</v>
      </c>
      <c r="D44" s="18" t="s">
        <v>180</v>
      </c>
      <c r="E44" s="18">
        <v>0</v>
      </c>
      <c r="F44" s="18">
        <v>7.9541000000000004</v>
      </c>
      <c r="G44" s="18">
        <v>9.33</v>
      </c>
      <c r="H44" s="18" t="s">
        <v>181</v>
      </c>
      <c r="I44" s="28">
        <v>30891</v>
      </c>
      <c r="J44" s="18" t="s">
        <v>23</v>
      </c>
      <c r="K44" s="18" t="s">
        <v>25</v>
      </c>
      <c r="L44" s="18">
        <v>8006227016</v>
      </c>
      <c r="M44" s="18" t="s">
        <v>183</v>
      </c>
      <c r="N44" s="18" t="s">
        <v>27</v>
      </c>
      <c r="O44" s="18" t="s">
        <v>28</v>
      </c>
      <c r="P44" s="29">
        <v>43780.465277777781</v>
      </c>
      <c r="Q44" s="18" t="s">
        <v>29</v>
      </c>
      <c r="R44" s="30">
        <v>43780</v>
      </c>
      <c r="S44" s="18">
        <v>500</v>
      </c>
      <c r="T44" s="22">
        <f t="shared" si="0"/>
        <v>37</v>
      </c>
      <c r="U44" s="31">
        <f t="shared" si="1"/>
        <v>79.540999999999997</v>
      </c>
      <c r="V44" s="31">
        <f t="shared" si="4"/>
        <v>1</v>
      </c>
      <c r="W44" s="31">
        <f t="shared" si="5"/>
        <v>1</v>
      </c>
      <c r="X44" s="31">
        <f t="shared" si="2"/>
        <v>1</v>
      </c>
      <c r="Y44" s="17" t="s">
        <v>581</v>
      </c>
      <c r="Z44" s="39" t="str">
        <f t="shared" si="7"/>
        <v>N</v>
      </c>
      <c r="AA44" s="54"/>
      <c r="AB44" s="18" t="s">
        <v>587</v>
      </c>
    </row>
    <row r="45" spans="1:28" s="3" customFormat="1" x14ac:dyDescent="0.25">
      <c r="A45" s="24">
        <v>44</v>
      </c>
      <c r="B45" s="24" t="s">
        <v>184</v>
      </c>
      <c r="C45" s="24" t="s">
        <v>24</v>
      </c>
      <c r="D45" s="24" t="s">
        <v>185</v>
      </c>
      <c r="E45" s="24">
        <v>71</v>
      </c>
      <c r="F45" s="24">
        <v>0</v>
      </c>
      <c r="G45" s="24">
        <v>15</v>
      </c>
      <c r="H45" s="24" t="s">
        <v>41</v>
      </c>
      <c r="I45" s="25">
        <v>28179</v>
      </c>
      <c r="J45" s="24" t="s">
        <v>23</v>
      </c>
      <c r="K45" s="24" t="s">
        <v>25</v>
      </c>
      <c r="L45" s="24">
        <v>9674660798</v>
      </c>
      <c r="M45" s="24" t="s">
        <v>186</v>
      </c>
      <c r="N45" s="24" t="s">
        <v>27</v>
      </c>
      <c r="O45" s="24" t="s">
        <v>28</v>
      </c>
      <c r="P45" s="26">
        <v>43780.472916666666</v>
      </c>
      <c r="Q45" s="24" t="s">
        <v>29</v>
      </c>
      <c r="R45" s="27">
        <v>43780</v>
      </c>
      <c r="S45" s="24">
        <v>1000</v>
      </c>
      <c r="T45" s="22">
        <f t="shared" si="0"/>
        <v>44</v>
      </c>
      <c r="U45" s="23">
        <f t="shared" si="1"/>
        <v>71</v>
      </c>
      <c r="V45" s="23">
        <f t="shared" si="4"/>
        <v>1</v>
      </c>
      <c r="W45" s="23">
        <f t="shared" si="5"/>
        <v>1</v>
      </c>
      <c r="X45" s="23">
        <f t="shared" si="2"/>
        <v>1</v>
      </c>
      <c r="Y45" s="17" t="s">
        <v>874</v>
      </c>
      <c r="Z45" s="11" t="str">
        <f t="shared" si="7"/>
        <v>N</v>
      </c>
      <c r="AA45" s="52"/>
      <c r="AB45" s="24"/>
    </row>
    <row r="46" spans="1:28" s="2" customFormat="1" ht="60" x14ac:dyDescent="0.25">
      <c r="A46" s="17">
        <v>45</v>
      </c>
      <c r="B46" s="17" t="s">
        <v>187</v>
      </c>
      <c r="C46" s="17" t="s">
        <v>24</v>
      </c>
      <c r="D46" s="17" t="s">
        <v>188</v>
      </c>
      <c r="E46" s="17">
        <v>69.37</v>
      </c>
      <c r="F46" s="17">
        <v>0</v>
      </c>
      <c r="G46" s="17">
        <v>9</v>
      </c>
      <c r="H46" s="17" t="s">
        <v>41</v>
      </c>
      <c r="I46" s="19">
        <v>31221</v>
      </c>
      <c r="J46" s="17" t="s">
        <v>23</v>
      </c>
      <c r="K46" s="17" t="s">
        <v>25</v>
      </c>
      <c r="L46" s="17">
        <v>9424199185</v>
      </c>
      <c r="M46" s="17" t="s">
        <v>189</v>
      </c>
      <c r="N46" s="17" t="s">
        <v>27</v>
      </c>
      <c r="O46" s="17" t="s">
        <v>28</v>
      </c>
      <c r="P46" s="20">
        <v>43780.552083333336</v>
      </c>
      <c r="Q46" s="17" t="s">
        <v>29</v>
      </c>
      <c r="R46" s="21">
        <v>43780</v>
      </c>
      <c r="S46" s="17">
        <v>1000</v>
      </c>
      <c r="T46" s="22">
        <f t="shared" si="0"/>
        <v>36</v>
      </c>
      <c r="U46" s="23">
        <f t="shared" si="1"/>
        <v>69.37</v>
      </c>
      <c r="V46" s="23">
        <f t="shared" si="4"/>
        <v>1</v>
      </c>
      <c r="W46" s="23">
        <f t="shared" si="5"/>
        <v>1</v>
      </c>
      <c r="X46" s="23">
        <f t="shared" si="2"/>
        <v>1</v>
      </c>
      <c r="Y46" s="17" t="s">
        <v>581</v>
      </c>
      <c r="Z46" s="11" t="str">
        <f t="shared" si="7"/>
        <v>Y</v>
      </c>
      <c r="AA46" s="51"/>
      <c r="AB46" s="17" t="s">
        <v>588</v>
      </c>
    </row>
    <row r="47" spans="1:28" s="3" customFormat="1" x14ac:dyDescent="0.25">
      <c r="A47" s="24">
        <v>46</v>
      </c>
      <c r="B47" s="24" t="s">
        <v>190</v>
      </c>
      <c r="C47" s="24" t="s">
        <v>24</v>
      </c>
      <c r="D47" s="24" t="s">
        <v>191</v>
      </c>
      <c r="E47" s="24">
        <v>70</v>
      </c>
      <c r="F47" s="24">
        <v>0</v>
      </c>
      <c r="G47" s="24">
        <v>8.6</v>
      </c>
      <c r="H47" s="24" t="s">
        <v>22</v>
      </c>
      <c r="I47" s="25">
        <v>29731</v>
      </c>
      <c r="J47" s="24" t="s">
        <v>23</v>
      </c>
      <c r="K47" s="24" t="s">
        <v>25</v>
      </c>
      <c r="L47" s="24">
        <v>9862100770</v>
      </c>
      <c r="M47" s="24" t="s">
        <v>192</v>
      </c>
      <c r="N47" s="24" t="s">
        <v>27</v>
      </c>
      <c r="O47" s="24" t="s">
        <v>28</v>
      </c>
      <c r="P47" s="26">
        <v>43780.591666666667</v>
      </c>
      <c r="Q47" s="24" t="s">
        <v>29</v>
      </c>
      <c r="R47" s="27">
        <v>43780</v>
      </c>
      <c r="S47" s="24">
        <v>1000</v>
      </c>
      <c r="T47" s="22">
        <f t="shared" si="0"/>
        <v>40</v>
      </c>
      <c r="U47" s="23">
        <f t="shared" si="1"/>
        <v>70</v>
      </c>
      <c r="V47" s="23">
        <f t="shared" si="4"/>
        <v>1</v>
      </c>
      <c r="W47" s="23">
        <f t="shared" si="5"/>
        <v>1</v>
      </c>
      <c r="X47" s="23">
        <f t="shared" si="2"/>
        <v>1</v>
      </c>
      <c r="Y47" s="17" t="str">
        <f t="shared" si="6"/>
        <v>ELIGIBLE</v>
      </c>
      <c r="Z47" s="11" t="str">
        <f t="shared" si="7"/>
        <v>Y</v>
      </c>
      <c r="AA47" s="52"/>
      <c r="AB47" s="24" t="s">
        <v>874</v>
      </c>
    </row>
    <row r="48" spans="1:28" s="4" customFormat="1" ht="75" x14ac:dyDescent="0.25">
      <c r="A48" s="17">
        <v>47</v>
      </c>
      <c r="B48" s="17" t="s">
        <v>193</v>
      </c>
      <c r="C48" s="17" t="s">
        <v>24</v>
      </c>
      <c r="D48" s="17" t="s">
        <v>194</v>
      </c>
      <c r="E48" s="17">
        <v>47.5</v>
      </c>
      <c r="F48" s="17">
        <v>0</v>
      </c>
      <c r="G48" s="17">
        <v>27</v>
      </c>
      <c r="H48" s="17" t="s">
        <v>37</v>
      </c>
      <c r="I48" s="19">
        <v>26118</v>
      </c>
      <c r="J48" s="17" t="s">
        <v>23</v>
      </c>
      <c r="K48" s="17" t="s">
        <v>25</v>
      </c>
      <c r="L48" s="17">
        <v>9830163163</v>
      </c>
      <c r="M48" s="17" t="s">
        <v>195</v>
      </c>
      <c r="N48" s="17" t="s">
        <v>27</v>
      </c>
      <c r="O48" s="17" t="s">
        <v>28</v>
      </c>
      <c r="P48" s="20">
        <v>43780.758333333331</v>
      </c>
      <c r="Q48" s="17" t="s">
        <v>29</v>
      </c>
      <c r="R48" s="21">
        <v>43783</v>
      </c>
      <c r="S48" s="17">
        <v>1000</v>
      </c>
      <c r="T48" s="22">
        <f t="shared" si="0"/>
        <v>50</v>
      </c>
      <c r="U48" s="23">
        <f t="shared" si="1"/>
        <v>47.5</v>
      </c>
      <c r="V48" s="23">
        <f t="shared" si="4"/>
        <v>1</v>
      </c>
      <c r="W48" s="23">
        <f t="shared" si="5"/>
        <v>0</v>
      </c>
      <c r="X48" s="23">
        <f t="shared" si="2"/>
        <v>1</v>
      </c>
      <c r="Y48" s="17" t="s">
        <v>581</v>
      </c>
      <c r="Z48" s="11" t="str">
        <f t="shared" si="7"/>
        <v>N</v>
      </c>
      <c r="AA48" s="57"/>
      <c r="AB48" s="17" t="s">
        <v>592</v>
      </c>
    </row>
    <row r="49" spans="1:28" s="3" customFormat="1" x14ac:dyDescent="0.25">
      <c r="A49" s="24">
        <v>48</v>
      </c>
      <c r="B49" s="24" t="s">
        <v>196</v>
      </c>
      <c r="C49" s="24" t="s">
        <v>24</v>
      </c>
      <c r="D49" s="24" t="s">
        <v>197</v>
      </c>
      <c r="E49" s="24">
        <v>55.25</v>
      </c>
      <c r="F49" s="24">
        <v>0</v>
      </c>
      <c r="G49" s="24">
        <v>18</v>
      </c>
      <c r="H49" s="24" t="s">
        <v>198</v>
      </c>
      <c r="I49" s="25">
        <v>28439</v>
      </c>
      <c r="J49" s="24" t="s">
        <v>23</v>
      </c>
      <c r="K49" s="24" t="s">
        <v>25</v>
      </c>
      <c r="L49" s="24">
        <v>9711117473</v>
      </c>
      <c r="M49" s="24" t="s">
        <v>199</v>
      </c>
      <c r="N49" s="24" t="s">
        <v>27</v>
      </c>
      <c r="O49" s="24" t="s">
        <v>28</v>
      </c>
      <c r="P49" s="26">
        <v>43780.790972222225</v>
      </c>
      <c r="Q49" s="24" t="s">
        <v>29</v>
      </c>
      <c r="R49" s="27">
        <v>43780</v>
      </c>
      <c r="S49" s="24">
        <v>1000</v>
      </c>
      <c r="T49" s="22">
        <f t="shared" si="0"/>
        <v>43</v>
      </c>
      <c r="U49" s="23">
        <f t="shared" si="1"/>
        <v>55.25</v>
      </c>
      <c r="V49" s="23">
        <f t="shared" si="4"/>
        <v>1</v>
      </c>
      <c r="W49" s="23">
        <f t="shared" si="5"/>
        <v>1</v>
      </c>
      <c r="X49" s="23">
        <f t="shared" si="2"/>
        <v>1</v>
      </c>
      <c r="Y49" s="17" t="str">
        <f t="shared" si="6"/>
        <v>ELIGIBLE</v>
      </c>
      <c r="Z49" s="11" t="str">
        <f t="shared" si="7"/>
        <v>N</v>
      </c>
      <c r="AA49" s="52"/>
      <c r="AB49" s="24"/>
    </row>
    <row r="50" spans="1:28" s="2" customFormat="1" x14ac:dyDescent="0.25">
      <c r="A50" s="17">
        <v>49</v>
      </c>
      <c r="B50" s="17" t="s">
        <v>200</v>
      </c>
      <c r="C50" s="17" t="s">
        <v>103</v>
      </c>
      <c r="D50" s="17" t="s">
        <v>201</v>
      </c>
      <c r="E50" s="17">
        <v>58.33</v>
      </c>
      <c r="F50" s="17">
        <v>0</v>
      </c>
      <c r="G50" s="17">
        <v>15</v>
      </c>
      <c r="H50" s="17" t="s">
        <v>65</v>
      </c>
      <c r="I50" s="19">
        <v>27348</v>
      </c>
      <c r="J50" s="17" t="s">
        <v>23</v>
      </c>
      <c r="K50" s="17" t="s">
        <v>25</v>
      </c>
      <c r="L50" s="17">
        <v>9862211451</v>
      </c>
      <c r="M50" s="17" t="s">
        <v>202</v>
      </c>
      <c r="N50" s="17" t="s">
        <v>27</v>
      </c>
      <c r="O50" s="17" t="s">
        <v>28</v>
      </c>
      <c r="P50" s="20">
        <v>43780.875</v>
      </c>
      <c r="Q50" s="17" t="s">
        <v>29</v>
      </c>
      <c r="R50" s="21">
        <v>43780</v>
      </c>
      <c r="S50" s="17">
        <v>1000</v>
      </c>
      <c r="T50" s="22">
        <f t="shared" si="0"/>
        <v>46</v>
      </c>
      <c r="U50" s="23">
        <f t="shared" si="1"/>
        <v>58.33</v>
      </c>
      <c r="V50" s="23">
        <f t="shared" si="4"/>
        <v>1</v>
      </c>
      <c r="W50" s="23">
        <f t="shared" si="5"/>
        <v>1</v>
      </c>
      <c r="X50" s="23">
        <f t="shared" si="2"/>
        <v>1</v>
      </c>
      <c r="Y50" s="17" t="str">
        <f t="shared" si="6"/>
        <v>ELIGIBLE</v>
      </c>
      <c r="Z50" s="11" t="str">
        <f t="shared" si="7"/>
        <v>N</v>
      </c>
      <c r="AA50" s="51"/>
      <c r="AB50" s="17"/>
    </row>
    <row r="51" spans="1:28" s="16" customFormat="1" ht="150" x14ac:dyDescent="0.25">
      <c r="A51" s="18">
        <v>50</v>
      </c>
      <c r="B51" s="18" t="s">
        <v>203</v>
      </c>
      <c r="C51" s="18" t="s">
        <v>24</v>
      </c>
      <c r="D51" s="18" t="s">
        <v>204</v>
      </c>
      <c r="E51" s="18">
        <v>63.8</v>
      </c>
      <c r="F51" s="18">
        <v>0</v>
      </c>
      <c r="G51" s="18">
        <v>8.1999999999999993</v>
      </c>
      <c r="H51" s="18" t="s">
        <v>65</v>
      </c>
      <c r="I51" s="28">
        <v>32080</v>
      </c>
      <c r="J51" s="18" t="s">
        <v>23</v>
      </c>
      <c r="K51" s="18" t="s">
        <v>25</v>
      </c>
      <c r="L51" s="18">
        <v>8415995444</v>
      </c>
      <c r="M51" s="18" t="s">
        <v>205</v>
      </c>
      <c r="N51" s="18" t="s">
        <v>27</v>
      </c>
      <c r="O51" s="18" t="s">
        <v>28</v>
      </c>
      <c r="P51" s="29">
        <v>43780.963194444441</v>
      </c>
      <c r="Q51" s="18" t="s">
        <v>29</v>
      </c>
      <c r="R51" s="30">
        <v>43787</v>
      </c>
      <c r="S51" s="18">
        <v>1000</v>
      </c>
      <c r="T51" s="22">
        <f t="shared" si="0"/>
        <v>33</v>
      </c>
      <c r="U51" s="31">
        <f t="shared" si="1"/>
        <v>63.8</v>
      </c>
      <c r="V51" s="31">
        <f t="shared" si="4"/>
        <v>1</v>
      </c>
      <c r="W51" s="31">
        <f t="shared" si="5"/>
        <v>1</v>
      </c>
      <c r="X51" s="31">
        <f t="shared" si="2"/>
        <v>1</v>
      </c>
      <c r="Y51" s="17" t="s">
        <v>581</v>
      </c>
      <c r="Z51" s="40" t="str">
        <f t="shared" si="7"/>
        <v>Y</v>
      </c>
      <c r="AA51" s="56" t="s">
        <v>583</v>
      </c>
      <c r="AB51" s="18" t="s">
        <v>590</v>
      </c>
    </row>
    <row r="52" spans="1:28" s="2" customFormat="1" x14ac:dyDescent="0.25">
      <c r="A52" s="17">
        <v>51</v>
      </c>
      <c r="B52" s="17" t="s">
        <v>206</v>
      </c>
      <c r="C52" s="17" t="s">
        <v>103</v>
      </c>
      <c r="D52" s="17" t="s">
        <v>207</v>
      </c>
      <c r="E52" s="17">
        <v>72.7</v>
      </c>
      <c r="F52" s="17">
        <v>0</v>
      </c>
      <c r="G52" s="17">
        <v>21</v>
      </c>
      <c r="H52" s="17" t="s">
        <v>208</v>
      </c>
      <c r="I52" s="19">
        <v>27590</v>
      </c>
      <c r="J52" s="17" t="s">
        <v>23</v>
      </c>
      <c r="K52" s="17" t="s">
        <v>25</v>
      </c>
      <c r="L52" s="17">
        <v>9995554466</v>
      </c>
      <c r="M52" s="17" t="s">
        <v>209</v>
      </c>
      <c r="N52" s="17" t="s">
        <v>27</v>
      </c>
      <c r="O52" s="17" t="s">
        <v>28</v>
      </c>
      <c r="P52" s="20">
        <v>43781.63958333333</v>
      </c>
      <c r="Q52" s="17" t="s">
        <v>29</v>
      </c>
      <c r="R52" s="21">
        <v>43781</v>
      </c>
      <c r="S52" s="17">
        <v>1000</v>
      </c>
      <c r="T52" s="22">
        <f t="shared" si="0"/>
        <v>46</v>
      </c>
      <c r="U52" s="23">
        <f t="shared" si="1"/>
        <v>72.7</v>
      </c>
      <c r="V52" s="23">
        <f t="shared" si="4"/>
        <v>1</v>
      </c>
      <c r="W52" s="23">
        <f t="shared" si="5"/>
        <v>1</v>
      </c>
      <c r="X52" s="23">
        <f t="shared" si="2"/>
        <v>1</v>
      </c>
      <c r="Y52" s="17" t="str">
        <f t="shared" si="6"/>
        <v>ELIGIBLE</v>
      </c>
      <c r="Z52" s="11" t="str">
        <f t="shared" si="7"/>
        <v>N</v>
      </c>
      <c r="AA52" s="51"/>
      <c r="AB52" s="17"/>
    </row>
    <row r="53" spans="1:28" s="3" customFormat="1" ht="60" x14ac:dyDescent="0.25">
      <c r="A53" s="24">
        <v>52</v>
      </c>
      <c r="B53" s="24" t="s">
        <v>210</v>
      </c>
      <c r="C53" s="24" t="s">
        <v>103</v>
      </c>
      <c r="D53" s="24" t="s">
        <v>211</v>
      </c>
      <c r="E53" s="24">
        <v>63</v>
      </c>
      <c r="F53" s="24">
        <v>0</v>
      </c>
      <c r="G53" s="24">
        <v>17</v>
      </c>
      <c r="H53" s="24" t="s">
        <v>212</v>
      </c>
      <c r="I53" s="25">
        <v>28466</v>
      </c>
      <c r="J53" s="24" t="s">
        <v>23</v>
      </c>
      <c r="K53" s="24" t="s">
        <v>25</v>
      </c>
      <c r="L53" s="24">
        <v>9650764247</v>
      </c>
      <c r="M53" s="24" t="s">
        <v>213</v>
      </c>
      <c r="N53" s="24" t="s">
        <v>27</v>
      </c>
      <c r="O53" s="24" t="s">
        <v>28</v>
      </c>
      <c r="P53" s="26">
        <v>43782.468055555553</v>
      </c>
      <c r="Q53" s="24" t="s">
        <v>29</v>
      </c>
      <c r="R53" s="27">
        <v>43782</v>
      </c>
      <c r="S53" s="24">
        <v>1000</v>
      </c>
      <c r="T53" s="22">
        <f t="shared" si="0"/>
        <v>43</v>
      </c>
      <c r="U53" s="23">
        <f t="shared" si="1"/>
        <v>63</v>
      </c>
      <c r="V53" s="23">
        <f t="shared" si="4"/>
        <v>1</v>
      </c>
      <c r="W53" s="23">
        <f t="shared" si="5"/>
        <v>1</v>
      </c>
      <c r="X53" s="23">
        <f t="shared" si="2"/>
        <v>1</v>
      </c>
      <c r="Y53" s="17" t="s">
        <v>581</v>
      </c>
      <c r="Z53" s="11" t="str">
        <f t="shared" si="7"/>
        <v>N</v>
      </c>
      <c r="AA53" s="52"/>
      <c r="AB53" s="24" t="s">
        <v>588</v>
      </c>
    </row>
    <row r="54" spans="1:28" s="2" customFormat="1" x14ac:dyDescent="0.25">
      <c r="A54" s="17">
        <v>53</v>
      </c>
      <c r="B54" s="17" t="s">
        <v>214</v>
      </c>
      <c r="C54" s="17" t="s">
        <v>33</v>
      </c>
      <c r="D54" s="17" t="s">
        <v>215</v>
      </c>
      <c r="E54" s="17">
        <v>65.040000000000006</v>
      </c>
      <c r="F54" s="17">
        <v>0</v>
      </c>
      <c r="G54" s="17">
        <v>9.2899999999999991</v>
      </c>
      <c r="H54" s="17" t="s">
        <v>32</v>
      </c>
      <c r="I54" s="19">
        <v>30591</v>
      </c>
      <c r="J54" s="17" t="s">
        <v>23</v>
      </c>
      <c r="K54" s="17" t="s">
        <v>25</v>
      </c>
      <c r="L54" s="17">
        <v>9408703300</v>
      </c>
      <c r="M54" s="17" t="s">
        <v>216</v>
      </c>
      <c r="N54" s="17" t="s">
        <v>27</v>
      </c>
      <c r="O54" s="17" t="s">
        <v>28</v>
      </c>
      <c r="P54" s="20">
        <v>43782.57708333333</v>
      </c>
      <c r="Q54" s="17" t="s">
        <v>29</v>
      </c>
      <c r="R54" s="21">
        <v>43782</v>
      </c>
      <c r="S54" s="17">
        <v>500</v>
      </c>
      <c r="T54" s="22">
        <f t="shared" si="0"/>
        <v>37</v>
      </c>
      <c r="U54" s="23">
        <f t="shared" si="1"/>
        <v>65.040000000000006</v>
      </c>
      <c r="V54" s="23">
        <f t="shared" si="4"/>
        <v>1</v>
      </c>
      <c r="W54" s="23">
        <f t="shared" si="5"/>
        <v>1</v>
      </c>
      <c r="X54" s="23">
        <f t="shared" si="2"/>
        <v>1</v>
      </c>
      <c r="Y54" s="17" t="str">
        <f t="shared" si="6"/>
        <v>ELIGIBLE</v>
      </c>
      <c r="Z54" s="11" t="str">
        <f t="shared" si="7"/>
        <v>N</v>
      </c>
      <c r="AA54" s="51"/>
      <c r="AB54" s="17" t="s">
        <v>874</v>
      </c>
    </row>
    <row r="55" spans="1:28" s="3" customFormat="1" x14ac:dyDescent="0.25">
      <c r="A55" s="24">
        <v>54</v>
      </c>
      <c r="B55" s="24" t="s">
        <v>217</v>
      </c>
      <c r="C55" s="24" t="s">
        <v>24</v>
      </c>
      <c r="D55" s="24" t="s">
        <v>218</v>
      </c>
      <c r="E55" s="24">
        <v>0</v>
      </c>
      <c r="F55" s="24">
        <v>6.95</v>
      </c>
      <c r="G55" s="24">
        <v>15.2</v>
      </c>
      <c r="H55" s="24" t="s">
        <v>41</v>
      </c>
      <c r="I55" s="25">
        <v>29454</v>
      </c>
      <c r="J55" s="24" t="s">
        <v>23</v>
      </c>
      <c r="K55" s="24" t="s">
        <v>25</v>
      </c>
      <c r="L55" s="24">
        <v>9126322288</v>
      </c>
      <c r="M55" s="24" t="s">
        <v>219</v>
      </c>
      <c r="N55" s="24" t="s">
        <v>27</v>
      </c>
      <c r="O55" s="24" t="s">
        <v>28</v>
      </c>
      <c r="P55" s="26">
        <v>43782.589583333334</v>
      </c>
      <c r="Q55" s="24" t="s">
        <v>29</v>
      </c>
      <c r="R55" s="27">
        <v>43798</v>
      </c>
      <c r="S55" s="24">
        <v>1000</v>
      </c>
      <c r="T55" s="22">
        <f t="shared" si="0"/>
        <v>41</v>
      </c>
      <c r="U55" s="23">
        <f t="shared" si="1"/>
        <v>69.5</v>
      </c>
      <c r="V55" s="23">
        <f t="shared" si="4"/>
        <v>1</v>
      </c>
      <c r="W55" s="23">
        <f t="shared" si="5"/>
        <v>1</v>
      </c>
      <c r="X55" s="23">
        <f t="shared" si="2"/>
        <v>1</v>
      </c>
      <c r="Y55" s="17" t="str">
        <f t="shared" si="6"/>
        <v>ELIGIBLE</v>
      </c>
      <c r="Z55" s="11" t="str">
        <f t="shared" si="7"/>
        <v>N</v>
      </c>
      <c r="AA55" s="52"/>
      <c r="AB55" s="24" t="s">
        <v>874</v>
      </c>
    </row>
    <row r="56" spans="1:28" s="2" customFormat="1" ht="45" x14ac:dyDescent="0.25">
      <c r="A56" s="17">
        <v>55</v>
      </c>
      <c r="B56" s="17" t="s">
        <v>220</v>
      </c>
      <c r="C56" s="17" t="s">
        <v>24</v>
      </c>
      <c r="D56" s="17" t="s">
        <v>221</v>
      </c>
      <c r="E56" s="17">
        <v>64.92</v>
      </c>
      <c r="F56" s="17">
        <v>0</v>
      </c>
      <c r="G56" s="17">
        <v>20.100000000000001</v>
      </c>
      <c r="H56" s="17" t="s">
        <v>181</v>
      </c>
      <c r="I56" s="19">
        <v>25781</v>
      </c>
      <c r="J56" s="17" t="s">
        <v>23</v>
      </c>
      <c r="K56" s="17" t="s">
        <v>25</v>
      </c>
      <c r="L56" s="17">
        <v>9038699579</v>
      </c>
      <c r="M56" s="17" t="s">
        <v>222</v>
      </c>
      <c r="N56" s="17" t="s">
        <v>27</v>
      </c>
      <c r="O56" s="17" t="s">
        <v>28</v>
      </c>
      <c r="P56" s="20">
        <v>43782.65</v>
      </c>
      <c r="Q56" s="17" t="s">
        <v>29</v>
      </c>
      <c r="R56" s="21">
        <v>43793</v>
      </c>
      <c r="S56" s="17">
        <v>1000</v>
      </c>
      <c r="T56" s="22">
        <f t="shared" si="0"/>
        <v>51</v>
      </c>
      <c r="U56" s="23">
        <f t="shared" si="1"/>
        <v>64.92</v>
      </c>
      <c r="V56" s="23">
        <f t="shared" si="4"/>
        <v>0</v>
      </c>
      <c r="W56" s="23">
        <f t="shared" si="5"/>
        <v>1</v>
      </c>
      <c r="X56" s="23">
        <f t="shared" si="2"/>
        <v>1</v>
      </c>
      <c r="Y56" s="17" t="s">
        <v>874</v>
      </c>
      <c r="Z56" s="11" t="str">
        <f t="shared" si="7"/>
        <v>N</v>
      </c>
      <c r="AA56" s="51"/>
      <c r="AB56" s="17" t="s">
        <v>870</v>
      </c>
    </row>
    <row r="57" spans="1:28" s="3" customFormat="1" x14ac:dyDescent="0.25">
      <c r="A57" s="24">
        <v>56</v>
      </c>
      <c r="B57" s="24" t="s">
        <v>223</v>
      </c>
      <c r="C57" s="24" t="s">
        <v>24</v>
      </c>
      <c r="D57" s="24" t="s">
        <v>224</v>
      </c>
      <c r="E57" s="24">
        <v>75.08</v>
      </c>
      <c r="F57" s="24">
        <v>0</v>
      </c>
      <c r="G57" s="24">
        <v>19</v>
      </c>
      <c r="H57" s="24" t="s">
        <v>37</v>
      </c>
      <c r="I57" s="25">
        <v>28176</v>
      </c>
      <c r="J57" s="24" t="s">
        <v>23</v>
      </c>
      <c r="K57" s="24" t="s">
        <v>25</v>
      </c>
      <c r="L57" s="24">
        <v>8420169283</v>
      </c>
      <c r="M57" s="24" t="s">
        <v>225</v>
      </c>
      <c r="N57" s="24" t="s">
        <v>27</v>
      </c>
      <c r="O57" s="24" t="s">
        <v>28</v>
      </c>
      <c r="P57" s="26">
        <v>43782.79791666667</v>
      </c>
      <c r="Q57" s="24" t="s">
        <v>29</v>
      </c>
      <c r="R57" s="27">
        <v>43782</v>
      </c>
      <c r="S57" s="24">
        <v>1000</v>
      </c>
      <c r="T57" s="22">
        <f t="shared" si="0"/>
        <v>44</v>
      </c>
      <c r="U57" s="23">
        <f t="shared" si="1"/>
        <v>75.08</v>
      </c>
      <c r="V57" s="23">
        <f t="shared" si="4"/>
        <v>1</v>
      </c>
      <c r="W57" s="23">
        <f t="shared" si="5"/>
        <v>1</v>
      </c>
      <c r="X57" s="23">
        <f t="shared" si="2"/>
        <v>1</v>
      </c>
      <c r="Y57" s="17" t="str">
        <f t="shared" si="6"/>
        <v>ELIGIBLE</v>
      </c>
      <c r="Z57" s="11" t="str">
        <f t="shared" si="7"/>
        <v>N</v>
      </c>
      <c r="AA57" s="52"/>
      <c r="AB57" s="24"/>
    </row>
    <row r="58" spans="1:28" s="2" customFormat="1" x14ac:dyDescent="0.25">
      <c r="A58" s="17">
        <v>57</v>
      </c>
      <c r="B58" s="17" t="s">
        <v>226</v>
      </c>
      <c r="C58" s="17" t="s">
        <v>24</v>
      </c>
      <c r="D58" s="17" t="s">
        <v>227</v>
      </c>
      <c r="E58" s="17">
        <v>58.92</v>
      </c>
      <c r="F58" s="17">
        <v>0</v>
      </c>
      <c r="G58" s="17">
        <v>16</v>
      </c>
      <c r="H58" s="17" t="s">
        <v>228</v>
      </c>
      <c r="I58" s="19">
        <v>28659</v>
      </c>
      <c r="J58" s="17" t="s">
        <v>23</v>
      </c>
      <c r="K58" s="17" t="s">
        <v>25</v>
      </c>
      <c r="L58" s="17">
        <v>7509014141</v>
      </c>
      <c r="M58" s="17" t="s">
        <v>229</v>
      </c>
      <c r="N58" s="17" t="s">
        <v>27</v>
      </c>
      <c r="O58" s="17" t="s">
        <v>28</v>
      </c>
      <c r="P58" s="20">
        <v>43783.376388888886</v>
      </c>
      <c r="Q58" s="17" t="s">
        <v>29</v>
      </c>
      <c r="R58" s="21">
        <v>43783</v>
      </c>
      <c r="S58" s="17">
        <v>1000</v>
      </c>
      <c r="T58" s="22">
        <f t="shared" si="0"/>
        <v>43</v>
      </c>
      <c r="U58" s="23">
        <f t="shared" si="1"/>
        <v>58.92</v>
      </c>
      <c r="V58" s="23">
        <f t="shared" si="4"/>
        <v>1</v>
      </c>
      <c r="W58" s="23">
        <f t="shared" si="5"/>
        <v>1</v>
      </c>
      <c r="X58" s="23">
        <f t="shared" si="2"/>
        <v>1</v>
      </c>
      <c r="Y58" s="17" t="str">
        <f t="shared" si="6"/>
        <v>ELIGIBLE</v>
      </c>
      <c r="Z58" s="11" t="str">
        <f t="shared" si="7"/>
        <v>N</v>
      </c>
      <c r="AA58" s="51"/>
      <c r="AB58" s="17"/>
    </row>
    <row r="59" spans="1:28" s="15" customFormat="1" ht="150" x14ac:dyDescent="0.25">
      <c r="A59" s="18">
        <v>58</v>
      </c>
      <c r="B59" s="18" t="s">
        <v>230</v>
      </c>
      <c r="C59" s="18" t="s">
        <v>103</v>
      </c>
      <c r="D59" s="18" t="s">
        <v>231</v>
      </c>
      <c r="E59" s="18">
        <v>60.45</v>
      </c>
      <c r="F59" s="18">
        <v>0</v>
      </c>
      <c r="G59" s="18">
        <v>12</v>
      </c>
      <c r="H59" s="18" t="s">
        <v>155</v>
      </c>
      <c r="I59" s="28">
        <v>30619</v>
      </c>
      <c r="J59" s="18" t="s">
        <v>23</v>
      </c>
      <c r="K59" s="18" t="s">
        <v>25</v>
      </c>
      <c r="L59" s="18">
        <v>9954542542</v>
      </c>
      <c r="M59" s="18" t="s">
        <v>232</v>
      </c>
      <c r="N59" s="18" t="s">
        <v>27</v>
      </c>
      <c r="O59" s="18" t="s">
        <v>28</v>
      </c>
      <c r="P59" s="29">
        <v>43783.570833333331</v>
      </c>
      <c r="Q59" s="18" t="s">
        <v>29</v>
      </c>
      <c r="R59" s="30">
        <v>43783</v>
      </c>
      <c r="S59" s="18">
        <v>1000</v>
      </c>
      <c r="T59" s="22">
        <f t="shared" si="0"/>
        <v>37</v>
      </c>
      <c r="U59" s="31">
        <f t="shared" si="1"/>
        <v>60.45</v>
      </c>
      <c r="V59" s="31">
        <f t="shared" si="4"/>
        <v>1</v>
      </c>
      <c r="W59" s="31">
        <f t="shared" si="5"/>
        <v>1</v>
      </c>
      <c r="X59" s="31">
        <f t="shared" si="2"/>
        <v>1</v>
      </c>
      <c r="Y59" s="17" t="s">
        <v>581</v>
      </c>
      <c r="Z59" s="39" t="str">
        <f t="shared" si="7"/>
        <v>N</v>
      </c>
      <c r="AA59" s="54"/>
      <c r="AB59" s="18" t="s">
        <v>590</v>
      </c>
    </row>
    <row r="60" spans="1:28" s="2" customFormat="1" x14ac:dyDescent="0.25">
      <c r="A60" s="17">
        <v>59</v>
      </c>
      <c r="B60" s="17" t="s">
        <v>233</v>
      </c>
      <c r="C60" s="17" t="s">
        <v>24</v>
      </c>
      <c r="D60" s="17" t="s">
        <v>234</v>
      </c>
      <c r="E60" s="17">
        <v>0</v>
      </c>
      <c r="F60" s="17">
        <v>7.7</v>
      </c>
      <c r="G60" s="17">
        <v>11</v>
      </c>
      <c r="H60" s="17" t="s">
        <v>235</v>
      </c>
      <c r="I60" s="19">
        <v>30173</v>
      </c>
      <c r="J60" s="17" t="s">
        <v>23</v>
      </c>
      <c r="K60" s="17" t="s">
        <v>25</v>
      </c>
      <c r="L60" s="17">
        <v>9601192129</v>
      </c>
      <c r="M60" s="17" t="s">
        <v>236</v>
      </c>
      <c r="N60" s="17" t="s">
        <v>27</v>
      </c>
      <c r="O60" s="17" t="s">
        <v>28</v>
      </c>
      <c r="P60" s="20">
        <v>43783.722222222219</v>
      </c>
      <c r="Q60" s="17" t="s">
        <v>29</v>
      </c>
      <c r="R60" s="21">
        <v>43795</v>
      </c>
      <c r="S60" s="17">
        <v>1000</v>
      </c>
      <c r="T60" s="22">
        <f t="shared" si="0"/>
        <v>39</v>
      </c>
      <c r="U60" s="23">
        <f t="shared" si="1"/>
        <v>77</v>
      </c>
      <c r="V60" s="23">
        <f t="shared" si="4"/>
        <v>1</v>
      </c>
      <c r="W60" s="23">
        <f t="shared" si="5"/>
        <v>1</v>
      </c>
      <c r="X60" s="23">
        <f t="shared" si="2"/>
        <v>1</v>
      </c>
      <c r="Y60" s="17" t="str">
        <f t="shared" si="6"/>
        <v>ELIGIBLE</v>
      </c>
      <c r="Z60" s="11" t="str">
        <f t="shared" si="7"/>
        <v>N</v>
      </c>
      <c r="AA60" s="51"/>
      <c r="AB60" s="17"/>
    </row>
    <row r="61" spans="1:28" s="3" customFormat="1" x14ac:dyDescent="0.25">
      <c r="A61" s="24">
        <v>60</v>
      </c>
      <c r="B61" s="24" t="s">
        <v>237</v>
      </c>
      <c r="C61" s="24" t="s">
        <v>24</v>
      </c>
      <c r="D61" s="24" t="s">
        <v>238</v>
      </c>
      <c r="E61" s="24">
        <v>62.6</v>
      </c>
      <c r="F61" s="24">
        <v>0</v>
      </c>
      <c r="G61" s="24">
        <v>16.8</v>
      </c>
      <c r="H61" s="24" t="s">
        <v>41</v>
      </c>
      <c r="I61" s="25">
        <v>27048</v>
      </c>
      <c r="J61" s="24" t="s">
        <v>23</v>
      </c>
      <c r="K61" s="24" t="s">
        <v>25</v>
      </c>
      <c r="L61" s="24">
        <v>9903736740</v>
      </c>
      <c r="M61" s="24" t="s">
        <v>239</v>
      </c>
      <c r="N61" s="24" t="s">
        <v>27</v>
      </c>
      <c r="O61" s="24" t="s">
        <v>28</v>
      </c>
      <c r="P61" s="26">
        <v>43783.887499999997</v>
      </c>
      <c r="Q61" s="24" t="s">
        <v>29</v>
      </c>
      <c r="R61" s="27">
        <v>43794</v>
      </c>
      <c r="S61" s="24">
        <v>1000</v>
      </c>
      <c r="T61" s="22">
        <f t="shared" si="0"/>
        <v>47</v>
      </c>
      <c r="U61" s="23">
        <f t="shared" si="1"/>
        <v>62.6</v>
      </c>
      <c r="V61" s="23">
        <f t="shared" si="4"/>
        <v>1</v>
      </c>
      <c r="W61" s="23">
        <f t="shared" si="5"/>
        <v>1</v>
      </c>
      <c r="X61" s="23">
        <f t="shared" si="2"/>
        <v>1</v>
      </c>
      <c r="Y61" s="17" t="str">
        <f t="shared" si="6"/>
        <v>ELIGIBLE</v>
      </c>
      <c r="Z61" s="11" t="str">
        <f t="shared" si="7"/>
        <v>N</v>
      </c>
      <c r="AA61" s="52"/>
      <c r="AB61" s="24"/>
    </row>
    <row r="62" spans="1:28" s="2" customFormat="1" ht="60" x14ac:dyDescent="0.25">
      <c r="A62" s="17">
        <v>61</v>
      </c>
      <c r="B62" s="17" t="s">
        <v>240</v>
      </c>
      <c r="C62" s="17" t="s">
        <v>33</v>
      </c>
      <c r="D62" s="17" t="s">
        <v>241</v>
      </c>
      <c r="E62" s="17">
        <v>68.069999999999993</v>
      </c>
      <c r="F62" s="17">
        <v>0</v>
      </c>
      <c r="G62" s="17">
        <v>10.6</v>
      </c>
      <c r="H62" s="17" t="s">
        <v>65</v>
      </c>
      <c r="I62" s="19">
        <v>29963</v>
      </c>
      <c r="J62" s="17" t="s">
        <v>23</v>
      </c>
      <c r="K62" s="17" t="s">
        <v>25</v>
      </c>
      <c r="L62" s="17">
        <v>9436452954</v>
      </c>
      <c r="M62" s="17" t="s">
        <v>242</v>
      </c>
      <c r="N62" s="17" t="s">
        <v>27</v>
      </c>
      <c r="O62" s="17" t="s">
        <v>28</v>
      </c>
      <c r="P62" s="20">
        <v>43783.95208333333</v>
      </c>
      <c r="Q62" s="17" t="s">
        <v>29</v>
      </c>
      <c r="R62" s="21">
        <v>43783</v>
      </c>
      <c r="S62" s="17">
        <v>500</v>
      </c>
      <c r="T62" s="22">
        <f t="shared" si="0"/>
        <v>39</v>
      </c>
      <c r="U62" s="23">
        <f t="shared" si="1"/>
        <v>68.069999999999993</v>
      </c>
      <c r="V62" s="23">
        <f t="shared" si="4"/>
        <v>1</v>
      </c>
      <c r="W62" s="23">
        <f t="shared" si="5"/>
        <v>1</v>
      </c>
      <c r="X62" s="23">
        <f t="shared" si="2"/>
        <v>1</v>
      </c>
      <c r="Y62" s="17" t="s">
        <v>581</v>
      </c>
      <c r="Z62" s="11" t="str">
        <f t="shared" si="7"/>
        <v>N</v>
      </c>
      <c r="AA62" s="51"/>
      <c r="AB62" s="17" t="s">
        <v>588</v>
      </c>
    </row>
    <row r="63" spans="1:28" s="3" customFormat="1" x14ac:dyDescent="0.25">
      <c r="A63" s="24">
        <v>62</v>
      </c>
      <c r="B63" s="24" t="s">
        <v>243</v>
      </c>
      <c r="C63" s="24" t="s">
        <v>33</v>
      </c>
      <c r="D63" s="24" t="s">
        <v>244</v>
      </c>
      <c r="E63" s="24">
        <v>0</v>
      </c>
      <c r="F63" s="24">
        <v>72</v>
      </c>
      <c r="G63" s="24">
        <v>7.3</v>
      </c>
      <c r="H63" s="24" t="s">
        <v>245</v>
      </c>
      <c r="I63" s="25">
        <v>31863</v>
      </c>
      <c r="J63" s="24" t="s">
        <v>23</v>
      </c>
      <c r="K63" s="24" t="s">
        <v>25</v>
      </c>
      <c r="L63" s="24">
        <v>7001042946</v>
      </c>
      <c r="M63" s="24" t="s">
        <v>246</v>
      </c>
      <c r="N63" s="24" t="s">
        <v>27</v>
      </c>
      <c r="O63" s="24" t="s">
        <v>28</v>
      </c>
      <c r="P63" s="26">
        <v>43784.452777777777</v>
      </c>
      <c r="Q63" s="24" t="s">
        <v>29</v>
      </c>
      <c r="R63" s="27">
        <v>43787</v>
      </c>
      <c r="S63" s="24">
        <v>500</v>
      </c>
      <c r="T63" s="22">
        <f t="shared" si="0"/>
        <v>34</v>
      </c>
      <c r="U63" s="23">
        <f t="shared" si="1"/>
        <v>720</v>
      </c>
      <c r="V63" s="23">
        <f t="shared" si="4"/>
        <v>1</v>
      </c>
      <c r="W63" s="23">
        <f t="shared" si="5"/>
        <v>1</v>
      </c>
      <c r="X63" s="23">
        <f t="shared" si="2"/>
        <v>1</v>
      </c>
      <c r="Y63" s="17" t="str">
        <f t="shared" si="6"/>
        <v>ELIGIBLE</v>
      </c>
      <c r="Z63" s="11" t="str">
        <f t="shared" si="7"/>
        <v>Y</v>
      </c>
      <c r="AA63" s="52"/>
      <c r="AB63" s="24"/>
    </row>
    <row r="64" spans="1:28" s="2" customFormat="1" ht="60" x14ac:dyDescent="0.25">
      <c r="A64" s="17">
        <v>63</v>
      </c>
      <c r="B64" s="17" t="s">
        <v>247</v>
      </c>
      <c r="C64" s="17" t="s">
        <v>24</v>
      </c>
      <c r="D64" s="17" t="s">
        <v>248</v>
      </c>
      <c r="E64" s="17">
        <v>69</v>
      </c>
      <c r="F64" s="17">
        <v>0</v>
      </c>
      <c r="G64" s="17">
        <v>12</v>
      </c>
      <c r="H64" s="17" t="s">
        <v>99</v>
      </c>
      <c r="I64" s="19">
        <v>29470</v>
      </c>
      <c r="J64" s="17" t="s">
        <v>23</v>
      </c>
      <c r="K64" s="17" t="s">
        <v>25</v>
      </c>
      <c r="L64" s="17">
        <v>9304528021</v>
      </c>
      <c r="M64" s="17" t="s">
        <v>249</v>
      </c>
      <c r="N64" s="17" t="s">
        <v>27</v>
      </c>
      <c r="O64" s="17" t="s">
        <v>28</v>
      </c>
      <c r="P64" s="20">
        <v>43784.570138888892</v>
      </c>
      <c r="Q64" s="17" t="s">
        <v>29</v>
      </c>
      <c r="R64" s="21">
        <v>43784</v>
      </c>
      <c r="S64" s="17">
        <v>1000</v>
      </c>
      <c r="T64" s="22">
        <f t="shared" si="0"/>
        <v>41</v>
      </c>
      <c r="U64" s="23">
        <f t="shared" si="1"/>
        <v>69</v>
      </c>
      <c r="V64" s="23">
        <f t="shared" si="4"/>
        <v>1</v>
      </c>
      <c r="W64" s="23">
        <f t="shared" si="5"/>
        <v>1</v>
      </c>
      <c r="X64" s="23">
        <f t="shared" si="2"/>
        <v>1</v>
      </c>
      <c r="Y64" s="17" t="s">
        <v>581</v>
      </c>
      <c r="Z64" s="11" t="str">
        <f t="shared" si="7"/>
        <v>N</v>
      </c>
      <c r="AA64" s="51"/>
      <c r="AB64" s="17" t="s">
        <v>588</v>
      </c>
    </row>
    <row r="65" spans="1:28" s="3" customFormat="1" x14ac:dyDescent="0.25">
      <c r="A65" s="24">
        <v>64</v>
      </c>
      <c r="B65" s="24" t="s">
        <v>250</v>
      </c>
      <c r="C65" s="24" t="s">
        <v>24</v>
      </c>
      <c r="D65" s="24" t="s">
        <v>251</v>
      </c>
      <c r="E65" s="24">
        <v>59.17</v>
      </c>
      <c r="F65" s="24">
        <v>0</v>
      </c>
      <c r="G65" s="24">
        <v>18</v>
      </c>
      <c r="H65" s="24" t="s">
        <v>41</v>
      </c>
      <c r="I65" s="25">
        <v>26424</v>
      </c>
      <c r="J65" s="24" t="s">
        <v>23</v>
      </c>
      <c r="K65" s="24" t="s">
        <v>25</v>
      </c>
      <c r="L65" s="24">
        <v>9433469885</v>
      </c>
      <c r="M65" s="24" t="s">
        <v>252</v>
      </c>
      <c r="N65" s="24" t="s">
        <v>27</v>
      </c>
      <c r="O65" s="24" t="s">
        <v>28</v>
      </c>
      <c r="P65" s="26">
        <v>43784.651388888888</v>
      </c>
      <c r="Q65" s="24" t="s">
        <v>29</v>
      </c>
      <c r="R65" s="27">
        <v>43784</v>
      </c>
      <c r="S65" s="24">
        <v>1000</v>
      </c>
      <c r="T65" s="22">
        <f t="shared" si="0"/>
        <v>49</v>
      </c>
      <c r="U65" s="23">
        <f t="shared" si="1"/>
        <v>59.17</v>
      </c>
      <c r="V65" s="23">
        <f t="shared" si="4"/>
        <v>1</v>
      </c>
      <c r="W65" s="23">
        <f t="shared" si="5"/>
        <v>1</v>
      </c>
      <c r="X65" s="23">
        <f t="shared" si="2"/>
        <v>1</v>
      </c>
      <c r="Y65" s="17" t="str">
        <f t="shared" si="6"/>
        <v>ELIGIBLE</v>
      </c>
      <c r="Z65" s="11" t="str">
        <f t="shared" si="7"/>
        <v>N</v>
      </c>
      <c r="AA65" s="52"/>
      <c r="AB65" s="24"/>
    </row>
    <row r="66" spans="1:28" s="15" customFormat="1" ht="150" x14ac:dyDescent="0.25">
      <c r="A66" s="18">
        <v>65</v>
      </c>
      <c r="B66" s="18" t="s">
        <v>253</v>
      </c>
      <c r="C66" s="18" t="s">
        <v>33</v>
      </c>
      <c r="D66" s="18" t="s">
        <v>254</v>
      </c>
      <c r="E66" s="18">
        <v>65.3</v>
      </c>
      <c r="F66" s="18">
        <v>0</v>
      </c>
      <c r="G66" s="18">
        <v>8.1999999999999993</v>
      </c>
      <c r="H66" s="18" t="s">
        <v>155</v>
      </c>
      <c r="I66" s="28">
        <v>32452</v>
      </c>
      <c r="J66" s="18" t="s">
        <v>23</v>
      </c>
      <c r="K66" s="18" t="s">
        <v>25</v>
      </c>
      <c r="L66" s="18">
        <v>7598658642</v>
      </c>
      <c r="M66" s="18" t="s">
        <v>255</v>
      </c>
      <c r="N66" s="18" t="s">
        <v>27</v>
      </c>
      <c r="O66" s="18" t="s">
        <v>28</v>
      </c>
      <c r="P66" s="29">
        <v>43784.664583333331</v>
      </c>
      <c r="Q66" s="18" t="s">
        <v>29</v>
      </c>
      <c r="R66" s="30">
        <v>43784</v>
      </c>
      <c r="S66" s="18">
        <v>500</v>
      </c>
      <c r="T66" s="22">
        <f t="shared" ref="T66:T129" si="8">DATEDIF(I66,"30/09/2021","Y")</f>
        <v>32</v>
      </c>
      <c r="U66" s="31">
        <f t="shared" ref="U66:U129" si="9">IF(F66=0,E66,(F66*10))</f>
        <v>65.3</v>
      </c>
      <c r="V66" s="31">
        <f t="shared" si="4"/>
        <v>1</v>
      </c>
      <c r="W66" s="31">
        <f t="shared" si="5"/>
        <v>1</v>
      </c>
      <c r="X66" s="31">
        <f t="shared" ref="X66:X129" si="10">IF(G66&gt;=5,1,0)</f>
        <v>1</v>
      </c>
      <c r="Y66" s="17" t="s">
        <v>581</v>
      </c>
      <c r="Z66" s="39" t="str">
        <f t="shared" ref="Z66:Z97" si="11">IF(G66&gt;=5,IF(G66&lt;=9,"Y","N"))</f>
        <v>Y</v>
      </c>
      <c r="AA66" s="54"/>
      <c r="AB66" s="18" t="s">
        <v>590</v>
      </c>
    </row>
    <row r="67" spans="1:28" s="7" customFormat="1" ht="60" x14ac:dyDescent="0.25">
      <c r="A67" s="24">
        <v>66</v>
      </c>
      <c r="B67" s="24" t="s">
        <v>256</v>
      </c>
      <c r="C67" s="24" t="s">
        <v>24</v>
      </c>
      <c r="D67" s="24" t="s">
        <v>257</v>
      </c>
      <c r="E67" s="24">
        <v>58.47</v>
      </c>
      <c r="F67" s="24">
        <v>0</v>
      </c>
      <c r="G67" s="24">
        <v>24.11</v>
      </c>
      <c r="H67" s="24" t="s">
        <v>155</v>
      </c>
      <c r="I67" s="25">
        <v>24793</v>
      </c>
      <c r="J67" s="24" t="s">
        <v>23</v>
      </c>
      <c r="K67" s="24" t="s">
        <v>25</v>
      </c>
      <c r="L67" s="24">
        <v>9774813569</v>
      </c>
      <c r="M67" s="24" t="s">
        <v>258</v>
      </c>
      <c r="N67" s="24" t="s">
        <v>27</v>
      </c>
      <c r="O67" s="24" t="s">
        <v>28</v>
      </c>
      <c r="P67" s="26">
        <v>43784.775000000001</v>
      </c>
      <c r="Q67" s="24" t="s">
        <v>29</v>
      </c>
      <c r="R67" s="27">
        <v>43784</v>
      </c>
      <c r="S67" s="24">
        <v>1000</v>
      </c>
      <c r="T67" s="22">
        <f t="shared" si="8"/>
        <v>53</v>
      </c>
      <c r="U67" s="23">
        <f t="shared" si="9"/>
        <v>58.47</v>
      </c>
      <c r="V67" s="23">
        <f t="shared" ref="V67:V130" si="12">IF(T67&lt;=50,1,0)</f>
        <v>0</v>
      </c>
      <c r="W67" s="23">
        <f t="shared" ref="W67:W130" si="13">IF(U67&gt;=55,1,0)</f>
        <v>1</v>
      </c>
      <c r="X67" s="23">
        <f t="shared" si="10"/>
        <v>1</v>
      </c>
      <c r="Y67" s="17" t="s">
        <v>581</v>
      </c>
      <c r="Z67" s="11" t="str">
        <f t="shared" si="11"/>
        <v>N</v>
      </c>
      <c r="AA67" s="55"/>
      <c r="AB67" s="24" t="s">
        <v>591</v>
      </c>
    </row>
    <row r="68" spans="1:28" s="2" customFormat="1" x14ac:dyDescent="0.25">
      <c r="A68" s="17">
        <v>67</v>
      </c>
      <c r="B68" s="17" t="s">
        <v>259</v>
      </c>
      <c r="C68" s="17" t="s">
        <v>24</v>
      </c>
      <c r="D68" s="17" t="s">
        <v>260</v>
      </c>
      <c r="E68" s="32">
        <v>68.3</v>
      </c>
      <c r="F68" s="17">
        <v>0</v>
      </c>
      <c r="G68" s="17">
        <v>18</v>
      </c>
      <c r="H68" s="17" t="s">
        <v>41</v>
      </c>
      <c r="I68" s="19">
        <v>27044</v>
      </c>
      <c r="J68" s="17" t="s">
        <v>23</v>
      </c>
      <c r="K68" s="17" t="s">
        <v>25</v>
      </c>
      <c r="L68" s="17">
        <v>9831636411</v>
      </c>
      <c r="M68" s="17" t="s">
        <v>261</v>
      </c>
      <c r="N68" s="17" t="s">
        <v>27</v>
      </c>
      <c r="O68" s="17" t="s">
        <v>28</v>
      </c>
      <c r="P68" s="20">
        <v>43784.883333333331</v>
      </c>
      <c r="Q68" s="17" t="s">
        <v>29</v>
      </c>
      <c r="R68" s="21">
        <v>43787</v>
      </c>
      <c r="S68" s="17">
        <v>1000</v>
      </c>
      <c r="T68" s="22">
        <f t="shared" si="8"/>
        <v>47</v>
      </c>
      <c r="U68" s="23">
        <f t="shared" si="9"/>
        <v>68.3</v>
      </c>
      <c r="V68" s="23">
        <f t="shared" si="12"/>
        <v>1</v>
      </c>
      <c r="W68" s="23">
        <f t="shared" si="13"/>
        <v>1</v>
      </c>
      <c r="X68" s="23">
        <f t="shared" si="10"/>
        <v>1</v>
      </c>
      <c r="Y68" s="17" t="str">
        <f t="shared" ref="Y68:Y129" si="14">IF(SUM(V68:X68)=3,"ELIGIBLE","NOTELIGIBLE")</f>
        <v>ELIGIBLE</v>
      </c>
      <c r="Z68" s="11" t="str">
        <f t="shared" si="11"/>
        <v>N</v>
      </c>
      <c r="AA68" s="51"/>
      <c r="AB68" s="17"/>
    </row>
    <row r="69" spans="1:28" s="3" customFormat="1" x14ac:dyDescent="0.25">
      <c r="A69" s="24">
        <v>68</v>
      </c>
      <c r="B69" s="24" t="s">
        <v>262</v>
      </c>
      <c r="C69" s="24" t="s">
        <v>103</v>
      </c>
      <c r="D69" s="24" t="s">
        <v>263</v>
      </c>
      <c r="E69" s="24">
        <v>60</v>
      </c>
      <c r="F69" s="24">
        <v>0</v>
      </c>
      <c r="G69" s="24">
        <v>21</v>
      </c>
      <c r="H69" s="24" t="s">
        <v>208</v>
      </c>
      <c r="I69" s="25">
        <v>26711</v>
      </c>
      <c r="J69" s="24" t="s">
        <v>23</v>
      </c>
      <c r="K69" s="24" t="s">
        <v>25</v>
      </c>
      <c r="L69" s="24">
        <v>9600593825</v>
      </c>
      <c r="M69" s="24" t="s">
        <v>264</v>
      </c>
      <c r="N69" s="24" t="s">
        <v>27</v>
      </c>
      <c r="O69" s="24" t="s">
        <v>28</v>
      </c>
      <c r="P69" s="26">
        <v>43785.311111111114</v>
      </c>
      <c r="Q69" s="24" t="s">
        <v>29</v>
      </c>
      <c r="R69" s="27">
        <v>43796</v>
      </c>
      <c r="S69" s="24">
        <v>1000</v>
      </c>
      <c r="T69" s="22">
        <f t="shared" si="8"/>
        <v>48</v>
      </c>
      <c r="U69" s="23">
        <f t="shared" si="9"/>
        <v>60</v>
      </c>
      <c r="V69" s="23">
        <f t="shared" si="12"/>
        <v>1</v>
      </c>
      <c r="W69" s="23">
        <f t="shared" si="13"/>
        <v>1</v>
      </c>
      <c r="X69" s="23">
        <f t="shared" si="10"/>
        <v>1</v>
      </c>
      <c r="Y69" s="17" t="str">
        <f t="shared" si="14"/>
        <v>ELIGIBLE</v>
      </c>
      <c r="Z69" s="11" t="str">
        <f t="shared" si="11"/>
        <v>N</v>
      </c>
      <c r="AA69" s="52"/>
      <c r="AB69" s="24"/>
    </row>
    <row r="70" spans="1:28" s="2" customFormat="1" x14ac:dyDescent="0.25">
      <c r="A70" s="17">
        <v>69</v>
      </c>
      <c r="B70" s="17" t="s">
        <v>265</v>
      </c>
      <c r="C70" s="17" t="s">
        <v>24</v>
      </c>
      <c r="D70" s="17" t="s">
        <v>266</v>
      </c>
      <c r="E70" s="17">
        <v>59</v>
      </c>
      <c r="F70" s="17">
        <v>0</v>
      </c>
      <c r="G70" s="17">
        <v>12.8</v>
      </c>
      <c r="H70" s="17" t="s">
        <v>65</v>
      </c>
      <c r="I70" s="19">
        <v>30406</v>
      </c>
      <c r="J70" s="17" t="s">
        <v>23</v>
      </c>
      <c r="K70" s="17" t="s">
        <v>25</v>
      </c>
      <c r="L70" s="17">
        <v>9434736266</v>
      </c>
      <c r="M70" s="17" t="s">
        <v>267</v>
      </c>
      <c r="N70" s="17" t="s">
        <v>27</v>
      </c>
      <c r="O70" s="17" t="s">
        <v>28</v>
      </c>
      <c r="P70" s="20">
        <v>43785.481944444444</v>
      </c>
      <c r="Q70" s="17" t="s">
        <v>29</v>
      </c>
      <c r="R70" s="21">
        <v>43785</v>
      </c>
      <c r="S70" s="17">
        <v>1000</v>
      </c>
      <c r="T70" s="22">
        <f t="shared" si="8"/>
        <v>38</v>
      </c>
      <c r="U70" s="23">
        <f t="shared" si="9"/>
        <v>59</v>
      </c>
      <c r="V70" s="23">
        <f t="shared" si="12"/>
        <v>1</v>
      </c>
      <c r="W70" s="23">
        <f t="shared" si="13"/>
        <v>1</v>
      </c>
      <c r="X70" s="23">
        <f t="shared" si="10"/>
        <v>1</v>
      </c>
      <c r="Y70" s="17" t="str">
        <f t="shared" si="14"/>
        <v>ELIGIBLE</v>
      </c>
      <c r="Z70" s="11" t="str">
        <f t="shared" si="11"/>
        <v>N</v>
      </c>
      <c r="AA70" s="51"/>
      <c r="AB70" s="17"/>
    </row>
    <row r="71" spans="1:28" s="3" customFormat="1" x14ac:dyDescent="0.25">
      <c r="A71" s="24">
        <v>70</v>
      </c>
      <c r="B71" s="24" t="s">
        <v>268</v>
      </c>
      <c r="C71" s="24" t="s">
        <v>24</v>
      </c>
      <c r="D71" s="24" t="s">
        <v>269</v>
      </c>
      <c r="E71" s="24">
        <v>70</v>
      </c>
      <c r="F71" s="24">
        <v>0</v>
      </c>
      <c r="G71" s="24">
        <v>7</v>
      </c>
      <c r="H71" s="24" t="s">
        <v>37</v>
      </c>
      <c r="I71" s="25">
        <v>32133</v>
      </c>
      <c r="J71" s="24" t="s">
        <v>23</v>
      </c>
      <c r="K71" s="24" t="s">
        <v>25</v>
      </c>
      <c r="L71" s="24">
        <v>7596855746</v>
      </c>
      <c r="M71" s="24" t="s">
        <v>270</v>
      </c>
      <c r="N71" s="24" t="s">
        <v>27</v>
      </c>
      <c r="O71" s="24" t="s">
        <v>28</v>
      </c>
      <c r="P71" s="26">
        <v>43785.488194444442</v>
      </c>
      <c r="Q71" s="24" t="s">
        <v>29</v>
      </c>
      <c r="R71" s="27">
        <v>43785</v>
      </c>
      <c r="S71" s="24">
        <v>1000</v>
      </c>
      <c r="T71" s="22">
        <f t="shared" si="8"/>
        <v>33</v>
      </c>
      <c r="U71" s="23">
        <f t="shared" si="9"/>
        <v>70</v>
      </c>
      <c r="V71" s="23">
        <f t="shared" si="12"/>
        <v>1</v>
      </c>
      <c r="W71" s="23">
        <f t="shared" si="13"/>
        <v>1</v>
      </c>
      <c r="X71" s="23">
        <f t="shared" si="10"/>
        <v>1</v>
      </c>
      <c r="Y71" s="17" t="str">
        <f t="shared" si="14"/>
        <v>ELIGIBLE</v>
      </c>
      <c r="Z71" s="11" t="str">
        <f t="shared" si="11"/>
        <v>Y</v>
      </c>
      <c r="AA71" s="52"/>
      <c r="AB71" s="24"/>
    </row>
    <row r="72" spans="1:28" s="2" customFormat="1" x14ac:dyDescent="0.25">
      <c r="A72" s="17">
        <v>71</v>
      </c>
      <c r="B72" s="17" t="s">
        <v>271</v>
      </c>
      <c r="C72" s="17" t="s">
        <v>24</v>
      </c>
      <c r="D72" s="17" t="s">
        <v>272</v>
      </c>
      <c r="E72" s="17">
        <v>0</v>
      </c>
      <c r="F72" s="17">
        <v>8.2200000000000006</v>
      </c>
      <c r="G72" s="17">
        <v>10.3</v>
      </c>
      <c r="H72" s="17" t="s">
        <v>273</v>
      </c>
      <c r="I72" s="19">
        <v>30626</v>
      </c>
      <c r="J72" s="17" t="s">
        <v>23</v>
      </c>
      <c r="K72" s="17" t="s">
        <v>25</v>
      </c>
      <c r="L72" s="17">
        <v>8116844901</v>
      </c>
      <c r="M72" s="17" t="s">
        <v>274</v>
      </c>
      <c r="N72" s="17" t="s">
        <v>27</v>
      </c>
      <c r="O72" s="17" t="s">
        <v>28</v>
      </c>
      <c r="P72" s="20">
        <v>43786.488194444442</v>
      </c>
      <c r="Q72" s="17" t="s">
        <v>29</v>
      </c>
      <c r="R72" s="21">
        <v>43786</v>
      </c>
      <c r="S72" s="17">
        <v>1000</v>
      </c>
      <c r="T72" s="22">
        <f t="shared" si="8"/>
        <v>37</v>
      </c>
      <c r="U72" s="23">
        <f t="shared" si="9"/>
        <v>82.2</v>
      </c>
      <c r="V72" s="23">
        <f t="shared" si="12"/>
        <v>1</v>
      </c>
      <c r="W72" s="23">
        <f t="shared" si="13"/>
        <v>1</v>
      </c>
      <c r="X72" s="23">
        <f t="shared" si="10"/>
        <v>1</v>
      </c>
      <c r="Y72" s="17" t="str">
        <f t="shared" si="14"/>
        <v>ELIGIBLE</v>
      </c>
      <c r="Z72" s="11" t="str">
        <f t="shared" si="11"/>
        <v>N</v>
      </c>
      <c r="AA72" s="51"/>
      <c r="AB72" s="17"/>
    </row>
    <row r="73" spans="1:28" s="3" customFormat="1" ht="60" x14ac:dyDescent="0.25">
      <c r="A73" s="24">
        <v>72</v>
      </c>
      <c r="B73" s="24" t="s">
        <v>275</v>
      </c>
      <c r="C73" s="24" t="s">
        <v>24</v>
      </c>
      <c r="D73" s="24" t="s">
        <v>276</v>
      </c>
      <c r="E73" s="24">
        <v>67.75</v>
      </c>
      <c r="F73" s="24">
        <v>0</v>
      </c>
      <c r="G73" s="24">
        <v>12</v>
      </c>
      <c r="H73" s="24" t="s">
        <v>41</v>
      </c>
      <c r="I73" s="25">
        <v>25709</v>
      </c>
      <c r="J73" s="24" t="s">
        <v>23</v>
      </c>
      <c r="K73" s="24" t="s">
        <v>277</v>
      </c>
      <c r="L73" s="24">
        <v>8504913287</v>
      </c>
      <c r="M73" s="24" t="s">
        <v>278</v>
      </c>
      <c r="N73" s="24" t="s">
        <v>27</v>
      </c>
      <c r="O73" s="24" t="s">
        <v>28</v>
      </c>
      <c r="P73" s="26">
        <v>43786.537499999999</v>
      </c>
      <c r="Q73" s="24" t="s">
        <v>279</v>
      </c>
      <c r="R73" s="24" t="s">
        <v>279</v>
      </c>
      <c r="S73" s="24"/>
      <c r="T73" s="22">
        <f t="shared" si="8"/>
        <v>51</v>
      </c>
      <c r="U73" s="23">
        <f t="shared" si="9"/>
        <v>67.75</v>
      </c>
      <c r="V73" s="23">
        <f t="shared" si="12"/>
        <v>0</v>
      </c>
      <c r="W73" s="23">
        <f t="shared" si="13"/>
        <v>1</v>
      </c>
      <c r="X73" s="23">
        <f t="shared" si="10"/>
        <v>1</v>
      </c>
      <c r="Y73" s="17" t="s">
        <v>581</v>
      </c>
      <c r="Z73" s="11" t="str">
        <f t="shared" si="11"/>
        <v>N</v>
      </c>
      <c r="AA73" s="52"/>
      <c r="AB73" s="24" t="s">
        <v>588</v>
      </c>
    </row>
    <row r="74" spans="1:28" s="2" customFormat="1" x14ac:dyDescent="0.25">
      <c r="A74" s="17">
        <v>73</v>
      </c>
      <c r="B74" s="17" t="s">
        <v>280</v>
      </c>
      <c r="C74" s="17" t="s">
        <v>24</v>
      </c>
      <c r="D74" s="17" t="s">
        <v>281</v>
      </c>
      <c r="E74" s="17">
        <v>71.52</v>
      </c>
      <c r="F74" s="17">
        <v>0</v>
      </c>
      <c r="G74" s="17">
        <v>9.1999999999999993</v>
      </c>
      <c r="H74" s="17" t="s">
        <v>282</v>
      </c>
      <c r="I74" s="19">
        <v>31286</v>
      </c>
      <c r="J74" s="17" t="s">
        <v>23</v>
      </c>
      <c r="K74" s="17" t="s">
        <v>25</v>
      </c>
      <c r="L74" s="17">
        <v>9863429681</v>
      </c>
      <c r="M74" s="17" t="s">
        <v>283</v>
      </c>
      <c r="N74" s="17" t="s">
        <v>27</v>
      </c>
      <c r="O74" s="17" t="s">
        <v>28</v>
      </c>
      <c r="P74" s="20">
        <v>43786.585416666669</v>
      </c>
      <c r="Q74" s="17" t="s">
        <v>29</v>
      </c>
      <c r="R74" s="21">
        <v>43786</v>
      </c>
      <c r="S74" s="17">
        <v>1000</v>
      </c>
      <c r="T74" s="22">
        <f t="shared" si="8"/>
        <v>36</v>
      </c>
      <c r="U74" s="23">
        <f t="shared" si="9"/>
        <v>71.52</v>
      </c>
      <c r="V74" s="23">
        <f t="shared" si="12"/>
        <v>1</v>
      </c>
      <c r="W74" s="23">
        <f t="shared" si="13"/>
        <v>1</v>
      </c>
      <c r="X74" s="23">
        <f t="shared" si="10"/>
        <v>1</v>
      </c>
      <c r="Y74" s="17" t="str">
        <f t="shared" si="14"/>
        <v>ELIGIBLE</v>
      </c>
      <c r="Z74" s="11" t="str">
        <f t="shared" si="11"/>
        <v>N</v>
      </c>
      <c r="AA74" s="51"/>
      <c r="AB74" s="17"/>
    </row>
    <row r="75" spans="1:28" s="3" customFormat="1" x14ac:dyDescent="0.25">
      <c r="A75" s="24">
        <v>74</v>
      </c>
      <c r="B75" s="24" t="s">
        <v>284</v>
      </c>
      <c r="C75" s="24" t="s">
        <v>24</v>
      </c>
      <c r="D75" s="24" t="s">
        <v>285</v>
      </c>
      <c r="E75" s="24">
        <v>60.08</v>
      </c>
      <c r="F75" s="24">
        <v>0</v>
      </c>
      <c r="G75" s="24">
        <v>27</v>
      </c>
      <c r="H75" s="24" t="s">
        <v>37</v>
      </c>
      <c r="I75" s="25">
        <v>26270</v>
      </c>
      <c r="J75" s="24" t="s">
        <v>23</v>
      </c>
      <c r="K75" s="24" t="s">
        <v>61</v>
      </c>
      <c r="L75" s="24">
        <v>8017794331</v>
      </c>
      <c r="M75" s="24" t="s">
        <v>286</v>
      </c>
      <c r="N75" s="24" t="s">
        <v>27</v>
      </c>
      <c r="O75" s="24" t="s">
        <v>28</v>
      </c>
      <c r="P75" s="26">
        <v>43786.681944444441</v>
      </c>
      <c r="Q75" s="24" t="s">
        <v>29</v>
      </c>
      <c r="R75" s="27">
        <v>43786</v>
      </c>
      <c r="S75" s="24">
        <v>1000</v>
      </c>
      <c r="T75" s="22">
        <f t="shared" si="8"/>
        <v>49</v>
      </c>
      <c r="U75" s="23">
        <f t="shared" si="9"/>
        <v>60.08</v>
      </c>
      <c r="V75" s="23">
        <f t="shared" si="12"/>
        <v>1</v>
      </c>
      <c r="W75" s="23">
        <f t="shared" si="13"/>
        <v>1</v>
      </c>
      <c r="X75" s="23">
        <f t="shared" si="10"/>
        <v>1</v>
      </c>
      <c r="Y75" s="17" t="str">
        <f t="shared" si="14"/>
        <v>ELIGIBLE</v>
      </c>
      <c r="Z75" s="11" t="str">
        <f t="shared" si="11"/>
        <v>N</v>
      </c>
      <c r="AA75" s="52"/>
      <c r="AB75" s="24"/>
    </row>
    <row r="76" spans="1:28" s="2" customFormat="1" x14ac:dyDescent="0.25">
      <c r="A76" s="17">
        <v>75</v>
      </c>
      <c r="B76" s="17" t="s">
        <v>287</v>
      </c>
      <c r="C76" s="17" t="s">
        <v>24</v>
      </c>
      <c r="D76" s="17" t="s">
        <v>288</v>
      </c>
      <c r="E76" s="17">
        <v>67</v>
      </c>
      <c r="F76" s="17">
        <v>0</v>
      </c>
      <c r="G76" s="17">
        <v>17.600000000000001</v>
      </c>
      <c r="H76" s="17" t="s">
        <v>41</v>
      </c>
      <c r="I76" s="19">
        <v>27388</v>
      </c>
      <c r="J76" s="17" t="s">
        <v>23</v>
      </c>
      <c r="K76" s="17" t="s">
        <v>25</v>
      </c>
      <c r="L76" s="17">
        <v>9433863790</v>
      </c>
      <c r="M76" s="17" t="s">
        <v>289</v>
      </c>
      <c r="N76" s="17" t="s">
        <v>27</v>
      </c>
      <c r="O76" s="17" t="s">
        <v>28</v>
      </c>
      <c r="P76" s="20">
        <v>43786.750694444447</v>
      </c>
      <c r="Q76" s="17" t="s">
        <v>29</v>
      </c>
      <c r="R76" s="21">
        <v>43789</v>
      </c>
      <c r="S76" s="17">
        <v>1000</v>
      </c>
      <c r="T76" s="22">
        <f t="shared" si="8"/>
        <v>46</v>
      </c>
      <c r="U76" s="23">
        <f t="shared" si="9"/>
        <v>67</v>
      </c>
      <c r="V76" s="23">
        <f t="shared" si="12"/>
        <v>1</v>
      </c>
      <c r="W76" s="23">
        <f t="shared" si="13"/>
        <v>1</v>
      </c>
      <c r="X76" s="23">
        <f t="shared" si="10"/>
        <v>1</v>
      </c>
      <c r="Y76" s="17" t="str">
        <f t="shared" si="14"/>
        <v>ELIGIBLE</v>
      </c>
      <c r="Z76" s="11" t="str">
        <f t="shared" si="11"/>
        <v>N</v>
      </c>
      <c r="AA76" s="51"/>
      <c r="AB76" s="17"/>
    </row>
    <row r="77" spans="1:28" s="3" customFormat="1" ht="60" x14ac:dyDescent="0.25">
      <c r="A77" s="24">
        <v>76</v>
      </c>
      <c r="B77" s="24" t="s">
        <v>290</v>
      </c>
      <c r="C77" s="24" t="s">
        <v>24</v>
      </c>
      <c r="D77" s="24" t="s">
        <v>291</v>
      </c>
      <c r="E77" s="24">
        <v>82.87</v>
      </c>
      <c r="F77" s="24">
        <v>0</v>
      </c>
      <c r="G77" s="24">
        <v>10</v>
      </c>
      <c r="H77" s="24" t="s">
        <v>22</v>
      </c>
      <c r="I77" s="25">
        <v>30638</v>
      </c>
      <c r="J77" s="24" t="s">
        <v>23</v>
      </c>
      <c r="K77" s="24" t="s">
        <v>25</v>
      </c>
      <c r="L77" s="24">
        <v>9533400909</v>
      </c>
      <c r="M77" s="24" t="s">
        <v>292</v>
      </c>
      <c r="N77" s="24" t="s">
        <v>27</v>
      </c>
      <c r="O77" s="24" t="s">
        <v>28</v>
      </c>
      <c r="P77" s="26">
        <v>43786.87777777778</v>
      </c>
      <c r="Q77" s="24" t="s">
        <v>29</v>
      </c>
      <c r="R77" s="27">
        <v>43786</v>
      </c>
      <c r="S77" s="24">
        <v>1000</v>
      </c>
      <c r="T77" s="22">
        <f t="shared" si="8"/>
        <v>37</v>
      </c>
      <c r="U77" s="23">
        <f t="shared" si="9"/>
        <v>82.87</v>
      </c>
      <c r="V77" s="23">
        <f t="shared" si="12"/>
        <v>1</v>
      </c>
      <c r="W77" s="23">
        <f t="shared" si="13"/>
        <v>1</v>
      </c>
      <c r="X77" s="23">
        <f t="shared" si="10"/>
        <v>1</v>
      </c>
      <c r="Y77" s="17" t="s">
        <v>581</v>
      </c>
      <c r="Z77" s="11" t="str">
        <f t="shared" si="11"/>
        <v>N</v>
      </c>
      <c r="AA77" s="52"/>
      <c r="AB77" s="24" t="s">
        <v>587</v>
      </c>
    </row>
    <row r="78" spans="1:28" s="4" customFormat="1" ht="30" x14ac:dyDescent="0.25">
      <c r="A78" s="17">
        <v>77</v>
      </c>
      <c r="B78" s="17" t="s">
        <v>293</v>
      </c>
      <c r="C78" s="17" t="s">
        <v>24</v>
      </c>
      <c r="D78" s="17" t="s">
        <v>294</v>
      </c>
      <c r="E78" s="17">
        <v>74.3</v>
      </c>
      <c r="F78" s="17">
        <v>0</v>
      </c>
      <c r="G78" s="17">
        <v>29</v>
      </c>
      <c r="H78" s="17" t="s">
        <v>65</v>
      </c>
      <c r="I78" s="19">
        <v>23777</v>
      </c>
      <c r="J78" s="17" t="s">
        <v>23</v>
      </c>
      <c r="K78" s="17" t="s">
        <v>25</v>
      </c>
      <c r="L78" s="17">
        <v>9436180446</v>
      </c>
      <c r="M78" s="17" t="s">
        <v>295</v>
      </c>
      <c r="N78" s="17" t="s">
        <v>27</v>
      </c>
      <c r="O78" s="17" t="s">
        <v>28</v>
      </c>
      <c r="P78" s="20">
        <v>43786.989583333336</v>
      </c>
      <c r="Q78" s="17" t="s">
        <v>29</v>
      </c>
      <c r="R78" s="21">
        <v>43787</v>
      </c>
      <c r="S78" s="17">
        <v>1000</v>
      </c>
      <c r="T78" s="22">
        <f t="shared" si="8"/>
        <v>56</v>
      </c>
      <c r="U78" s="23">
        <f t="shared" si="9"/>
        <v>74.3</v>
      </c>
      <c r="V78" s="23">
        <f t="shared" si="12"/>
        <v>0</v>
      </c>
      <c r="W78" s="23">
        <f t="shared" si="13"/>
        <v>1</v>
      </c>
      <c r="X78" s="23">
        <f t="shared" si="10"/>
        <v>1</v>
      </c>
      <c r="Y78" s="17" t="s">
        <v>877</v>
      </c>
      <c r="Z78" s="11" t="str">
        <f t="shared" si="11"/>
        <v>N</v>
      </c>
      <c r="AA78" s="57"/>
      <c r="AB78" s="17" t="s">
        <v>877</v>
      </c>
    </row>
    <row r="79" spans="1:28" s="3" customFormat="1" ht="45" x14ac:dyDescent="0.25">
      <c r="A79" s="24">
        <v>78</v>
      </c>
      <c r="B79" s="24" t="s">
        <v>296</v>
      </c>
      <c r="C79" s="24" t="s">
        <v>24</v>
      </c>
      <c r="D79" s="24" t="s">
        <v>297</v>
      </c>
      <c r="E79" s="24">
        <v>0</v>
      </c>
      <c r="F79" s="24">
        <v>8.59</v>
      </c>
      <c r="G79" s="24">
        <v>26.5</v>
      </c>
      <c r="H79" s="24" t="s">
        <v>69</v>
      </c>
      <c r="I79" s="25">
        <v>25764</v>
      </c>
      <c r="J79" s="24" t="s">
        <v>23</v>
      </c>
      <c r="K79" s="24" t="s">
        <v>25</v>
      </c>
      <c r="L79" s="24">
        <v>9140438996</v>
      </c>
      <c r="M79" s="24" t="s">
        <v>298</v>
      </c>
      <c r="N79" s="24" t="s">
        <v>27</v>
      </c>
      <c r="O79" s="24" t="s">
        <v>28</v>
      </c>
      <c r="P79" s="26">
        <v>43787.399305555555</v>
      </c>
      <c r="Q79" s="24" t="s">
        <v>29</v>
      </c>
      <c r="R79" s="27">
        <v>43787</v>
      </c>
      <c r="S79" s="24">
        <v>1000</v>
      </c>
      <c r="T79" s="22">
        <f t="shared" si="8"/>
        <v>51</v>
      </c>
      <c r="U79" s="23">
        <f t="shared" si="9"/>
        <v>85.9</v>
      </c>
      <c r="V79" s="23">
        <f t="shared" si="12"/>
        <v>0</v>
      </c>
      <c r="W79" s="23">
        <f t="shared" si="13"/>
        <v>1</v>
      </c>
      <c r="X79" s="23">
        <f t="shared" si="10"/>
        <v>1</v>
      </c>
      <c r="Y79" s="17" t="s">
        <v>874</v>
      </c>
      <c r="Z79" s="11" t="str">
        <f t="shared" si="11"/>
        <v>N</v>
      </c>
      <c r="AA79" s="52"/>
      <c r="AB79" s="24" t="s">
        <v>870</v>
      </c>
    </row>
    <row r="80" spans="1:28" s="2" customFormat="1" x14ac:dyDescent="0.25">
      <c r="A80" s="17">
        <v>79</v>
      </c>
      <c r="B80" s="17" t="s">
        <v>299</v>
      </c>
      <c r="C80" s="17" t="s">
        <v>24</v>
      </c>
      <c r="D80" s="17" t="s">
        <v>300</v>
      </c>
      <c r="E80" s="32">
        <v>75.22</v>
      </c>
      <c r="F80" s="17">
        <v>0</v>
      </c>
      <c r="G80" s="17">
        <v>13</v>
      </c>
      <c r="H80" s="17" t="s">
        <v>49</v>
      </c>
      <c r="I80" s="19">
        <v>28550</v>
      </c>
      <c r="J80" s="17" t="s">
        <v>23</v>
      </c>
      <c r="K80" s="17" t="s">
        <v>25</v>
      </c>
      <c r="L80" s="17">
        <v>9198912227</v>
      </c>
      <c r="M80" s="17" t="s">
        <v>301</v>
      </c>
      <c r="N80" s="17" t="s">
        <v>27</v>
      </c>
      <c r="O80" s="17" t="s">
        <v>28</v>
      </c>
      <c r="P80" s="20">
        <v>43787.42083333333</v>
      </c>
      <c r="Q80" s="17" t="s">
        <v>29</v>
      </c>
      <c r="R80" s="21">
        <v>43788</v>
      </c>
      <c r="S80" s="17">
        <v>1000</v>
      </c>
      <c r="T80" s="22">
        <f t="shared" si="8"/>
        <v>43</v>
      </c>
      <c r="U80" s="23">
        <f t="shared" si="9"/>
        <v>75.22</v>
      </c>
      <c r="V80" s="23">
        <f t="shared" si="12"/>
        <v>1</v>
      </c>
      <c r="W80" s="23">
        <f t="shared" si="13"/>
        <v>1</v>
      </c>
      <c r="X80" s="23">
        <f t="shared" si="10"/>
        <v>1</v>
      </c>
      <c r="Y80" s="17" t="str">
        <f t="shared" si="14"/>
        <v>ELIGIBLE</v>
      </c>
      <c r="Z80" s="11" t="str">
        <f t="shared" si="11"/>
        <v>N</v>
      </c>
      <c r="AA80" s="51"/>
      <c r="AB80" s="17"/>
    </row>
    <row r="81" spans="1:28" s="3" customFormat="1" ht="60" x14ac:dyDescent="0.25">
      <c r="A81" s="24">
        <v>80</v>
      </c>
      <c r="B81" s="24" t="s">
        <v>302</v>
      </c>
      <c r="C81" s="24" t="s">
        <v>24</v>
      </c>
      <c r="D81" s="24" t="s">
        <v>303</v>
      </c>
      <c r="E81" s="24">
        <v>60.4</v>
      </c>
      <c r="F81" s="24">
        <v>0</v>
      </c>
      <c r="G81" s="24">
        <v>17.2</v>
      </c>
      <c r="H81" s="24" t="s">
        <v>37</v>
      </c>
      <c r="I81" s="25">
        <v>29781</v>
      </c>
      <c r="J81" s="24" t="s">
        <v>23</v>
      </c>
      <c r="K81" s="24" t="s">
        <v>25</v>
      </c>
      <c r="L81" s="24">
        <v>9758441227</v>
      </c>
      <c r="M81" s="24" t="s">
        <v>304</v>
      </c>
      <c r="N81" s="24" t="s">
        <v>27</v>
      </c>
      <c r="O81" s="24" t="s">
        <v>28</v>
      </c>
      <c r="P81" s="26">
        <v>43787.49722222222</v>
      </c>
      <c r="Q81" s="24" t="s">
        <v>29</v>
      </c>
      <c r="R81" s="27">
        <v>43787</v>
      </c>
      <c r="S81" s="24">
        <v>1000</v>
      </c>
      <c r="T81" s="22">
        <f t="shared" si="8"/>
        <v>40</v>
      </c>
      <c r="U81" s="23">
        <f t="shared" si="9"/>
        <v>60.4</v>
      </c>
      <c r="V81" s="23">
        <f t="shared" si="12"/>
        <v>1</v>
      </c>
      <c r="W81" s="23">
        <f t="shared" si="13"/>
        <v>1</v>
      </c>
      <c r="X81" s="23">
        <f t="shared" si="10"/>
        <v>1</v>
      </c>
      <c r="Y81" s="17" t="s">
        <v>581</v>
      </c>
      <c r="Z81" s="11" t="str">
        <f t="shared" si="11"/>
        <v>N</v>
      </c>
      <c r="AA81" s="52"/>
      <c r="AB81" s="24" t="s">
        <v>589</v>
      </c>
    </row>
    <row r="82" spans="1:28" s="2" customFormat="1" x14ac:dyDescent="0.25">
      <c r="A82" s="17">
        <v>81</v>
      </c>
      <c r="B82" s="17" t="s">
        <v>305</v>
      </c>
      <c r="C82" s="17" t="s">
        <v>24</v>
      </c>
      <c r="D82" s="17" t="s">
        <v>306</v>
      </c>
      <c r="E82" s="32">
        <v>72.63</v>
      </c>
      <c r="F82" s="17">
        <v>0</v>
      </c>
      <c r="G82" s="17">
        <v>18</v>
      </c>
      <c r="H82" s="17" t="s">
        <v>49</v>
      </c>
      <c r="I82" s="19">
        <v>29085</v>
      </c>
      <c r="J82" s="17" t="s">
        <v>23</v>
      </c>
      <c r="K82" s="17" t="s">
        <v>25</v>
      </c>
      <c r="L82" s="17">
        <v>9412282526</v>
      </c>
      <c r="M82" s="17" t="s">
        <v>307</v>
      </c>
      <c r="N82" s="17" t="s">
        <v>27</v>
      </c>
      <c r="O82" s="17" t="s">
        <v>28</v>
      </c>
      <c r="P82" s="20">
        <v>43787.498611111114</v>
      </c>
      <c r="Q82" s="17" t="s">
        <v>29</v>
      </c>
      <c r="R82" s="21">
        <v>43796</v>
      </c>
      <c r="S82" s="17">
        <v>1000</v>
      </c>
      <c r="T82" s="22">
        <f t="shared" si="8"/>
        <v>42</v>
      </c>
      <c r="U82" s="23">
        <f t="shared" si="9"/>
        <v>72.63</v>
      </c>
      <c r="V82" s="23">
        <f t="shared" si="12"/>
        <v>1</v>
      </c>
      <c r="W82" s="23">
        <f t="shared" si="13"/>
        <v>1</v>
      </c>
      <c r="X82" s="23">
        <f t="shared" si="10"/>
        <v>1</v>
      </c>
      <c r="Y82" s="17" t="str">
        <f t="shared" si="14"/>
        <v>ELIGIBLE</v>
      </c>
      <c r="Z82" s="11" t="str">
        <f t="shared" si="11"/>
        <v>N</v>
      </c>
      <c r="AA82" s="51"/>
      <c r="AB82" s="17"/>
    </row>
    <row r="83" spans="1:28" s="3" customFormat="1" ht="45" x14ac:dyDescent="0.25">
      <c r="A83" s="24">
        <v>82</v>
      </c>
      <c r="B83" s="24" t="s">
        <v>308</v>
      </c>
      <c r="C83" s="24" t="s">
        <v>24</v>
      </c>
      <c r="D83" s="24" t="s">
        <v>309</v>
      </c>
      <c r="E83" s="24">
        <v>70</v>
      </c>
      <c r="F83" s="24">
        <v>0</v>
      </c>
      <c r="G83" s="24">
        <v>18</v>
      </c>
      <c r="H83" s="24" t="s">
        <v>37</v>
      </c>
      <c r="I83" s="25">
        <v>25568</v>
      </c>
      <c r="J83" s="24" t="s">
        <v>23</v>
      </c>
      <c r="K83" s="24" t="s">
        <v>25</v>
      </c>
      <c r="L83" s="24">
        <v>8133039599</v>
      </c>
      <c r="M83" s="24" t="s">
        <v>310</v>
      </c>
      <c r="N83" s="24" t="s">
        <v>27</v>
      </c>
      <c r="O83" s="24" t="s">
        <v>28</v>
      </c>
      <c r="P83" s="26">
        <v>43787.535416666666</v>
      </c>
      <c r="Q83" s="24" t="s">
        <v>29</v>
      </c>
      <c r="R83" s="27">
        <v>43787</v>
      </c>
      <c r="S83" s="24">
        <v>1000</v>
      </c>
      <c r="T83" s="22">
        <f t="shared" si="8"/>
        <v>51</v>
      </c>
      <c r="U83" s="23">
        <f t="shared" si="9"/>
        <v>70</v>
      </c>
      <c r="V83" s="23">
        <f t="shared" si="12"/>
        <v>0</v>
      </c>
      <c r="W83" s="23">
        <f t="shared" si="13"/>
        <v>1</v>
      </c>
      <c r="X83" s="23">
        <f t="shared" si="10"/>
        <v>1</v>
      </c>
      <c r="Y83" s="17" t="s">
        <v>874</v>
      </c>
      <c r="Z83" s="11" t="str">
        <f t="shared" si="11"/>
        <v>N</v>
      </c>
      <c r="AA83" s="52"/>
      <c r="AB83" s="24" t="s">
        <v>870</v>
      </c>
    </row>
    <row r="84" spans="1:28" s="2" customFormat="1" x14ac:dyDescent="0.25">
      <c r="A84" s="17">
        <v>83</v>
      </c>
      <c r="B84" s="17" t="s">
        <v>311</v>
      </c>
      <c r="C84" s="17" t="s">
        <v>24</v>
      </c>
      <c r="D84" s="17" t="s">
        <v>312</v>
      </c>
      <c r="E84" s="17">
        <v>0</v>
      </c>
      <c r="F84" s="17">
        <v>8.81</v>
      </c>
      <c r="G84" s="17">
        <v>16.899999999999999</v>
      </c>
      <c r="H84" s="17" t="s">
        <v>313</v>
      </c>
      <c r="I84" s="19">
        <v>28345</v>
      </c>
      <c r="J84" s="17" t="s">
        <v>23</v>
      </c>
      <c r="K84" s="17" t="s">
        <v>25</v>
      </c>
      <c r="L84" s="17">
        <v>7862908990</v>
      </c>
      <c r="M84" s="17" t="s">
        <v>314</v>
      </c>
      <c r="N84" s="17" t="s">
        <v>27</v>
      </c>
      <c r="O84" s="17" t="s">
        <v>28</v>
      </c>
      <c r="P84" s="20">
        <v>43787.57708333333</v>
      </c>
      <c r="Q84" s="17" t="s">
        <v>29</v>
      </c>
      <c r="R84" s="21">
        <v>43787</v>
      </c>
      <c r="S84" s="17">
        <v>1000</v>
      </c>
      <c r="T84" s="22">
        <f t="shared" si="8"/>
        <v>44</v>
      </c>
      <c r="U84" s="23">
        <f t="shared" si="9"/>
        <v>88.100000000000009</v>
      </c>
      <c r="V84" s="23">
        <f t="shared" si="12"/>
        <v>1</v>
      </c>
      <c r="W84" s="23">
        <f t="shared" si="13"/>
        <v>1</v>
      </c>
      <c r="X84" s="23">
        <f t="shared" si="10"/>
        <v>1</v>
      </c>
      <c r="Y84" s="17" t="str">
        <f t="shared" si="14"/>
        <v>ELIGIBLE</v>
      </c>
      <c r="Z84" s="11" t="str">
        <f t="shared" si="11"/>
        <v>N</v>
      </c>
      <c r="AA84" s="51"/>
      <c r="AB84" s="17"/>
    </row>
    <row r="85" spans="1:28" s="3" customFormat="1" x14ac:dyDescent="0.25">
      <c r="A85" s="24">
        <v>84</v>
      </c>
      <c r="B85" s="24" t="s">
        <v>315</v>
      </c>
      <c r="C85" s="24" t="s">
        <v>33</v>
      </c>
      <c r="D85" s="24" t="s">
        <v>316</v>
      </c>
      <c r="E85" s="24">
        <v>64</v>
      </c>
      <c r="F85" s="24">
        <v>0</v>
      </c>
      <c r="G85" s="24">
        <v>6.2</v>
      </c>
      <c r="H85" s="24" t="s">
        <v>317</v>
      </c>
      <c r="I85" s="25">
        <v>26945</v>
      </c>
      <c r="J85" s="24" t="s">
        <v>23</v>
      </c>
      <c r="K85" s="24" t="s">
        <v>25</v>
      </c>
      <c r="L85" s="24">
        <v>8889443900</v>
      </c>
      <c r="M85" s="24" t="s">
        <v>318</v>
      </c>
      <c r="N85" s="24" t="s">
        <v>27</v>
      </c>
      <c r="O85" s="24" t="s">
        <v>28</v>
      </c>
      <c r="P85" s="26">
        <v>43787.601388888892</v>
      </c>
      <c r="Q85" s="24" t="s">
        <v>29</v>
      </c>
      <c r="R85" s="27">
        <v>43787</v>
      </c>
      <c r="S85" s="24">
        <v>500</v>
      </c>
      <c r="T85" s="22">
        <f t="shared" si="8"/>
        <v>47</v>
      </c>
      <c r="U85" s="23">
        <f t="shared" si="9"/>
        <v>64</v>
      </c>
      <c r="V85" s="23">
        <f t="shared" si="12"/>
        <v>1</v>
      </c>
      <c r="W85" s="23">
        <f t="shared" si="13"/>
        <v>1</v>
      </c>
      <c r="X85" s="23">
        <f t="shared" si="10"/>
        <v>1</v>
      </c>
      <c r="Y85" s="17" t="str">
        <f t="shared" si="14"/>
        <v>ELIGIBLE</v>
      </c>
      <c r="Z85" s="11" t="str">
        <f t="shared" si="11"/>
        <v>Y</v>
      </c>
      <c r="AA85" s="52"/>
      <c r="AB85" s="24"/>
    </row>
    <row r="86" spans="1:28" s="2" customFormat="1" ht="60" x14ac:dyDescent="0.25">
      <c r="A86" s="17">
        <v>85</v>
      </c>
      <c r="B86" s="17" t="s">
        <v>319</v>
      </c>
      <c r="C86" s="17" t="s">
        <v>24</v>
      </c>
      <c r="D86" s="17" t="s">
        <v>320</v>
      </c>
      <c r="E86" s="33">
        <v>55.25</v>
      </c>
      <c r="F86" s="17">
        <v>0</v>
      </c>
      <c r="G86" s="17">
        <v>12.5</v>
      </c>
      <c r="H86" s="17" t="s">
        <v>321</v>
      </c>
      <c r="I86" s="19">
        <v>27735</v>
      </c>
      <c r="J86" s="17" t="s">
        <v>23</v>
      </c>
      <c r="K86" s="17" t="s">
        <v>25</v>
      </c>
      <c r="L86" s="17">
        <v>9953556989</v>
      </c>
      <c r="M86" s="17" t="s">
        <v>322</v>
      </c>
      <c r="N86" s="17" t="s">
        <v>27</v>
      </c>
      <c r="O86" s="17" t="s">
        <v>28</v>
      </c>
      <c r="P86" s="20">
        <v>43787.654166666667</v>
      </c>
      <c r="Q86" s="17" t="s">
        <v>29</v>
      </c>
      <c r="R86" s="21">
        <v>43787</v>
      </c>
      <c r="S86" s="17">
        <v>1000</v>
      </c>
      <c r="T86" s="22">
        <f t="shared" si="8"/>
        <v>45</v>
      </c>
      <c r="U86" s="23">
        <f t="shared" si="9"/>
        <v>55.25</v>
      </c>
      <c r="V86" s="23">
        <f t="shared" si="12"/>
        <v>1</v>
      </c>
      <c r="W86" s="23">
        <f t="shared" si="13"/>
        <v>1</v>
      </c>
      <c r="X86" s="23">
        <f t="shared" si="10"/>
        <v>1</v>
      </c>
      <c r="Y86" s="17" t="s">
        <v>581</v>
      </c>
      <c r="Z86" s="11" t="str">
        <f t="shared" si="11"/>
        <v>N</v>
      </c>
      <c r="AA86" s="51"/>
      <c r="AB86" s="17" t="s">
        <v>589</v>
      </c>
    </row>
    <row r="87" spans="1:28" s="3" customFormat="1" x14ac:dyDescent="0.25">
      <c r="A87" s="24">
        <v>86</v>
      </c>
      <c r="B87" s="24" t="s">
        <v>323</v>
      </c>
      <c r="C87" s="24" t="s">
        <v>33</v>
      </c>
      <c r="D87" s="24" t="s">
        <v>324</v>
      </c>
      <c r="E87" s="24">
        <v>71.88</v>
      </c>
      <c r="F87" s="24">
        <v>0</v>
      </c>
      <c r="G87" s="24">
        <v>22</v>
      </c>
      <c r="H87" s="24" t="s">
        <v>41</v>
      </c>
      <c r="I87" s="25">
        <v>27726</v>
      </c>
      <c r="J87" s="24" t="s">
        <v>23</v>
      </c>
      <c r="K87" s="24" t="s">
        <v>25</v>
      </c>
      <c r="L87" s="24">
        <v>9531698619</v>
      </c>
      <c r="M87" s="24" t="s">
        <v>325</v>
      </c>
      <c r="N87" s="24" t="s">
        <v>27</v>
      </c>
      <c r="O87" s="24" t="s">
        <v>28</v>
      </c>
      <c r="P87" s="26">
        <v>43787.663888888892</v>
      </c>
      <c r="Q87" s="24" t="s">
        <v>29</v>
      </c>
      <c r="R87" s="27">
        <v>43787</v>
      </c>
      <c r="S87" s="24">
        <v>500</v>
      </c>
      <c r="T87" s="22">
        <f t="shared" si="8"/>
        <v>45</v>
      </c>
      <c r="U87" s="23">
        <f t="shared" si="9"/>
        <v>71.88</v>
      </c>
      <c r="V87" s="23">
        <f t="shared" si="12"/>
        <v>1</v>
      </c>
      <c r="W87" s="23">
        <f t="shared" si="13"/>
        <v>1</v>
      </c>
      <c r="X87" s="23">
        <f t="shared" si="10"/>
        <v>1</v>
      </c>
      <c r="Y87" s="17" t="str">
        <f t="shared" si="14"/>
        <v>ELIGIBLE</v>
      </c>
      <c r="Z87" s="11" t="str">
        <f t="shared" si="11"/>
        <v>N</v>
      </c>
      <c r="AA87" s="52"/>
      <c r="AB87" s="24"/>
    </row>
    <row r="88" spans="1:28" s="2" customFormat="1" ht="60" x14ac:dyDescent="0.25">
      <c r="A88" s="17">
        <v>87</v>
      </c>
      <c r="B88" s="17" t="s">
        <v>326</v>
      </c>
      <c r="C88" s="17" t="s">
        <v>24</v>
      </c>
      <c r="D88" s="17" t="s">
        <v>327</v>
      </c>
      <c r="E88" s="17">
        <v>66.400000000000006</v>
      </c>
      <c r="F88" s="17">
        <v>0</v>
      </c>
      <c r="G88" s="17">
        <v>11.1</v>
      </c>
      <c r="H88" s="17" t="s">
        <v>41</v>
      </c>
      <c r="I88" s="19">
        <v>29422</v>
      </c>
      <c r="J88" s="17" t="s">
        <v>23</v>
      </c>
      <c r="K88" s="17" t="s">
        <v>25</v>
      </c>
      <c r="L88" s="17">
        <v>7003767275</v>
      </c>
      <c r="M88" s="17" t="s">
        <v>328</v>
      </c>
      <c r="N88" s="17" t="s">
        <v>27</v>
      </c>
      <c r="O88" s="17" t="s">
        <v>28</v>
      </c>
      <c r="P88" s="20">
        <v>43787.681250000001</v>
      </c>
      <c r="Q88" s="17" t="s">
        <v>29</v>
      </c>
      <c r="R88" s="21">
        <v>43788</v>
      </c>
      <c r="S88" s="17">
        <v>1000</v>
      </c>
      <c r="T88" s="22">
        <f t="shared" si="8"/>
        <v>41</v>
      </c>
      <c r="U88" s="23">
        <f t="shared" si="9"/>
        <v>66.400000000000006</v>
      </c>
      <c r="V88" s="23">
        <f t="shared" si="12"/>
        <v>1</v>
      </c>
      <c r="W88" s="23">
        <f t="shared" si="13"/>
        <v>1</v>
      </c>
      <c r="X88" s="23">
        <f t="shared" si="10"/>
        <v>1</v>
      </c>
      <c r="Y88" s="17" t="s">
        <v>581</v>
      </c>
      <c r="Z88" s="11" t="str">
        <f t="shared" si="11"/>
        <v>N</v>
      </c>
      <c r="AA88" s="51"/>
      <c r="AB88" s="17" t="s">
        <v>589</v>
      </c>
    </row>
    <row r="89" spans="1:28" s="3" customFormat="1" x14ac:dyDescent="0.25">
      <c r="A89" s="24">
        <v>88</v>
      </c>
      <c r="B89" s="24" t="s">
        <v>329</v>
      </c>
      <c r="C89" s="24" t="s">
        <v>24</v>
      </c>
      <c r="D89" s="24" t="s">
        <v>330</v>
      </c>
      <c r="E89" s="24">
        <v>77.900000000000006</v>
      </c>
      <c r="F89" s="24">
        <v>0</v>
      </c>
      <c r="G89" s="24">
        <v>7.1</v>
      </c>
      <c r="H89" s="24" t="s">
        <v>56</v>
      </c>
      <c r="I89" s="25">
        <v>31844</v>
      </c>
      <c r="J89" s="24" t="s">
        <v>23</v>
      </c>
      <c r="K89" s="24" t="s">
        <v>25</v>
      </c>
      <c r="L89" s="24">
        <v>9199091974</v>
      </c>
      <c r="M89" s="24" t="s">
        <v>331</v>
      </c>
      <c r="N89" s="24" t="s">
        <v>27</v>
      </c>
      <c r="O89" s="24" t="s">
        <v>28</v>
      </c>
      <c r="P89" s="26">
        <v>43787.704861111109</v>
      </c>
      <c r="Q89" s="24" t="s">
        <v>29</v>
      </c>
      <c r="R89" s="27">
        <v>43787</v>
      </c>
      <c r="S89" s="24">
        <v>1000</v>
      </c>
      <c r="T89" s="22">
        <f t="shared" si="8"/>
        <v>34</v>
      </c>
      <c r="U89" s="23">
        <f t="shared" si="9"/>
        <v>77.900000000000006</v>
      </c>
      <c r="V89" s="23">
        <f t="shared" si="12"/>
        <v>1</v>
      </c>
      <c r="W89" s="23">
        <f t="shared" si="13"/>
        <v>1</v>
      </c>
      <c r="X89" s="23">
        <f t="shared" si="10"/>
        <v>1</v>
      </c>
      <c r="Y89" s="17" t="str">
        <f t="shared" si="14"/>
        <v>ELIGIBLE</v>
      </c>
      <c r="Z89" s="11" t="str">
        <f t="shared" si="11"/>
        <v>Y</v>
      </c>
      <c r="AA89" s="52"/>
      <c r="AB89" s="24"/>
    </row>
    <row r="90" spans="1:28" s="2" customFormat="1" x14ac:dyDescent="0.25">
      <c r="A90" s="17">
        <v>89</v>
      </c>
      <c r="B90" s="17" t="s">
        <v>332</v>
      </c>
      <c r="C90" s="17" t="s">
        <v>24</v>
      </c>
      <c r="D90" s="17" t="s">
        <v>333</v>
      </c>
      <c r="E90" s="17">
        <v>62</v>
      </c>
      <c r="F90" s="17">
        <v>0</v>
      </c>
      <c r="G90" s="17">
        <v>8.4</v>
      </c>
      <c r="H90" s="17" t="s">
        <v>334</v>
      </c>
      <c r="I90" s="19">
        <v>26114</v>
      </c>
      <c r="J90" s="17" t="s">
        <v>23</v>
      </c>
      <c r="K90" s="17" t="s">
        <v>25</v>
      </c>
      <c r="L90" s="17">
        <v>8974819758</v>
      </c>
      <c r="M90" s="17" t="s">
        <v>335</v>
      </c>
      <c r="N90" s="17" t="s">
        <v>27</v>
      </c>
      <c r="O90" s="17" t="s">
        <v>28</v>
      </c>
      <c r="P90" s="20">
        <v>43787.716666666667</v>
      </c>
      <c r="Q90" s="17" t="s">
        <v>29</v>
      </c>
      <c r="R90" s="21">
        <v>43794</v>
      </c>
      <c r="S90" s="17">
        <v>1000</v>
      </c>
      <c r="T90" s="22">
        <f t="shared" si="8"/>
        <v>50</v>
      </c>
      <c r="U90" s="23">
        <f t="shared" si="9"/>
        <v>62</v>
      </c>
      <c r="V90" s="23">
        <f t="shared" si="12"/>
        <v>1</v>
      </c>
      <c r="W90" s="23">
        <f t="shared" si="13"/>
        <v>1</v>
      </c>
      <c r="X90" s="23">
        <f t="shared" si="10"/>
        <v>1</v>
      </c>
      <c r="Y90" s="17" t="str">
        <f t="shared" si="14"/>
        <v>ELIGIBLE</v>
      </c>
      <c r="Z90" s="11" t="str">
        <f t="shared" si="11"/>
        <v>Y</v>
      </c>
      <c r="AA90" s="51"/>
      <c r="AB90" s="17"/>
    </row>
    <row r="91" spans="1:28" s="3" customFormat="1" x14ac:dyDescent="0.25">
      <c r="A91" s="24">
        <v>90</v>
      </c>
      <c r="B91" s="24" t="s">
        <v>336</v>
      </c>
      <c r="C91" s="24" t="s">
        <v>24</v>
      </c>
      <c r="D91" s="24" t="s">
        <v>337</v>
      </c>
      <c r="E91" s="32">
        <v>64.56</v>
      </c>
      <c r="F91" s="24">
        <v>0</v>
      </c>
      <c r="G91" s="24">
        <v>20</v>
      </c>
      <c r="H91" s="24" t="s">
        <v>338</v>
      </c>
      <c r="I91" s="25">
        <v>29216</v>
      </c>
      <c r="J91" s="24" t="s">
        <v>23</v>
      </c>
      <c r="K91" s="24" t="s">
        <v>25</v>
      </c>
      <c r="L91" s="24">
        <v>8276814990</v>
      </c>
      <c r="M91" s="24" t="s">
        <v>339</v>
      </c>
      <c r="N91" s="24" t="s">
        <v>27</v>
      </c>
      <c r="O91" s="24" t="s">
        <v>28</v>
      </c>
      <c r="P91" s="26">
        <v>43787.745138888888</v>
      </c>
      <c r="Q91" s="24" t="s">
        <v>29</v>
      </c>
      <c r="R91" s="27">
        <v>43794</v>
      </c>
      <c r="S91" s="24">
        <v>1000</v>
      </c>
      <c r="T91" s="22">
        <f t="shared" si="8"/>
        <v>41</v>
      </c>
      <c r="U91" s="23">
        <f t="shared" si="9"/>
        <v>64.56</v>
      </c>
      <c r="V91" s="23">
        <f t="shared" si="12"/>
        <v>1</v>
      </c>
      <c r="W91" s="23">
        <f t="shared" si="13"/>
        <v>1</v>
      </c>
      <c r="X91" s="23">
        <f t="shared" si="10"/>
        <v>1</v>
      </c>
      <c r="Y91" s="17" t="str">
        <f t="shared" si="14"/>
        <v>ELIGIBLE</v>
      </c>
      <c r="Z91" s="11" t="str">
        <f t="shared" si="11"/>
        <v>N</v>
      </c>
      <c r="AA91" s="52"/>
      <c r="AB91" s="24"/>
    </row>
    <row r="92" spans="1:28" s="2" customFormat="1" ht="60" x14ac:dyDescent="0.25">
      <c r="A92" s="17">
        <v>91</v>
      </c>
      <c r="B92" s="17" t="s">
        <v>340</v>
      </c>
      <c r="C92" s="17" t="s">
        <v>24</v>
      </c>
      <c r="D92" s="17" t="s">
        <v>341</v>
      </c>
      <c r="E92" s="17">
        <v>71</v>
      </c>
      <c r="F92" s="17">
        <v>0</v>
      </c>
      <c r="G92" s="17">
        <v>17</v>
      </c>
      <c r="H92" s="17" t="s">
        <v>56</v>
      </c>
      <c r="I92" s="19">
        <v>27707</v>
      </c>
      <c r="J92" s="17" t="s">
        <v>23</v>
      </c>
      <c r="K92" s="17" t="s">
        <v>25</v>
      </c>
      <c r="L92" s="17">
        <v>7765062409</v>
      </c>
      <c r="M92" s="17" t="s">
        <v>342</v>
      </c>
      <c r="N92" s="17" t="s">
        <v>27</v>
      </c>
      <c r="O92" s="17" t="s">
        <v>28</v>
      </c>
      <c r="P92" s="20">
        <v>43787.933333333334</v>
      </c>
      <c r="Q92" s="17" t="s">
        <v>29</v>
      </c>
      <c r="R92" s="21">
        <v>43788</v>
      </c>
      <c r="S92" s="17">
        <v>1000</v>
      </c>
      <c r="T92" s="22">
        <f t="shared" si="8"/>
        <v>45</v>
      </c>
      <c r="U92" s="23">
        <f t="shared" si="9"/>
        <v>71</v>
      </c>
      <c r="V92" s="23">
        <f t="shared" si="12"/>
        <v>1</v>
      </c>
      <c r="W92" s="23">
        <f t="shared" si="13"/>
        <v>1</v>
      </c>
      <c r="X92" s="23">
        <f t="shared" si="10"/>
        <v>1</v>
      </c>
      <c r="Y92" s="17" t="s">
        <v>581</v>
      </c>
      <c r="Z92" s="11" t="str">
        <f t="shared" si="11"/>
        <v>N</v>
      </c>
      <c r="AA92" s="51"/>
      <c r="AB92" s="17" t="s">
        <v>589</v>
      </c>
    </row>
    <row r="93" spans="1:28" s="3" customFormat="1" x14ac:dyDescent="0.25">
      <c r="A93" s="24">
        <v>92</v>
      </c>
      <c r="B93" s="24" t="s">
        <v>343</v>
      </c>
      <c r="C93" s="24" t="s">
        <v>24</v>
      </c>
      <c r="D93" s="24" t="s">
        <v>344</v>
      </c>
      <c r="E93" s="33">
        <v>75.11</v>
      </c>
      <c r="F93" s="24">
        <v>0</v>
      </c>
      <c r="G93" s="24">
        <v>10.1</v>
      </c>
      <c r="H93" s="24" t="s">
        <v>181</v>
      </c>
      <c r="I93" s="25">
        <v>30147</v>
      </c>
      <c r="J93" s="24" t="s">
        <v>23</v>
      </c>
      <c r="K93" s="24" t="s">
        <v>25</v>
      </c>
      <c r="L93" s="24">
        <v>9885187782</v>
      </c>
      <c r="M93" s="24" t="s">
        <v>345</v>
      </c>
      <c r="N93" s="24" t="s">
        <v>27</v>
      </c>
      <c r="O93" s="24" t="s">
        <v>28</v>
      </c>
      <c r="P93" s="26">
        <v>43787.988194444442</v>
      </c>
      <c r="Q93" s="24" t="s">
        <v>29</v>
      </c>
      <c r="R93" s="27">
        <v>43788</v>
      </c>
      <c r="S93" s="24">
        <v>1000</v>
      </c>
      <c r="T93" s="22">
        <f t="shared" si="8"/>
        <v>39</v>
      </c>
      <c r="U93" s="23">
        <f t="shared" si="9"/>
        <v>75.11</v>
      </c>
      <c r="V93" s="23">
        <f t="shared" si="12"/>
        <v>1</v>
      </c>
      <c r="W93" s="23">
        <f t="shared" si="13"/>
        <v>1</v>
      </c>
      <c r="X93" s="23">
        <f t="shared" si="10"/>
        <v>1</v>
      </c>
      <c r="Y93" s="17" t="str">
        <f t="shared" si="14"/>
        <v>ELIGIBLE</v>
      </c>
      <c r="Z93" s="11" t="str">
        <f t="shared" si="11"/>
        <v>N</v>
      </c>
      <c r="AA93" s="52"/>
      <c r="AB93" s="24"/>
    </row>
    <row r="94" spans="1:28" s="2" customFormat="1" x14ac:dyDescent="0.25">
      <c r="A94" s="17">
        <v>93</v>
      </c>
      <c r="B94" s="17" t="s">
        <v>346</v>
      </c>
      <c r="C94" s="17" t="s">
        <v>182</v>
      </c>
      <c r="D94" s="17" t="s">
        <v>347</v>
      </c>
      <c r="E94" s="17">
        <v>55.33</v>
      </c>
      <c r="F94" s="17">
        <v>0</v>
      </c>
      <c r="G94" s="17">
        <v>10</v>
      </c>
      <c r="H94" s="17" t="s">
        <v>69</v>
      </c>
      <c r="I94" s="19">
        <v>27150</v>
      </c>
      <c r="J94" s="17" t="s">
        <v>23</v>
      </c>
      <c r="K94" s="17" t="s">
        <v>25</v>
      </c>
      <c r="L94" s="17">
        <v>9758538681</v>
      </c>
      <c r="M94" s="17" t="s">
        <v>348</v>
      </c>
      <c r="N94" s="17" t="s">
        <v>27</v>
      </c>
      <c r="O94" s="17" t="s">
        <v>28</v>
      </c>
      <c r="P94" s="20">
        <v>43787.995833333334</v>
      </c>
      <c r="Q94" s="17" t="s">
        <v>29</v>
      </c>
      <c r="R94" s="21">
        <v>43788</v>
      </c>
      <c r="S94" s="17">
        <v>500</v>
      </c>
      <c r="T94" s="22">
        <f t="shared" si="8"/>
        <v>47</v>
      </c>
      <c r="U94" s="23">
        <f t="shared" si="9"/>
        <v>55.33</v>
      </c>
      <c r="V94" s="23">
        <f t="shared" si="12"/>
        <v>1</v>
      </c>
      <c r="W94" s="23">
        <f t="shared" si="13"/>
        <v>1</v>
      </c>
      <c r="X94" s="23">
        <f t="shared" si="10"/>
        <v>1</v>
      </c>
      <c r="Y94" s="17" t="str">
        <f t="shared" si="14"/>
        <v>ELIGIBLE</v>
      </c>
      <c r="Z94" s="11" t="str">
        <f t="shared" si="11"/>
        <v>N</v>
      </c>
      <c r="AA94" s="51"/>
      <c r="AB94" s="17"/>
    </row>
    <row r="95" spans="1:28" s="3" customFormat="1" x14ac:dyDescent="0.25">
      <c r="A95" s="24">
        <v>94</v>
      </c>
      <c r="B95" s="24" t="s">
        <v>349</v>
      </c>
      <c r="C95" s="24" t="s">
        <v>24</v>
      </c>
      <c r="D95" s="24" t="s">
        <v>350</v>
      </c>
      <c r="E95" s="24">
        <v>0</v>
      </c>
      <c r="F95" s="24">
        <v>9.1999999999999993</v>
      </c>
      <c r="G95" s="24">
        <v>15.3</v>
      </c>
      <c r="H95" s="24" t="s">
        <v>351</v>
      </c>
      <c r="I95" s="25">
        <v>29227</v>
      </c>
      <c r="J95" s="24" t="s">
        <v>23</v>
      </c>
      <c r="K95" s="24" t="s">
        <v>25</v>
      </c>
      <c r="L95" s="24">
        <v>9477240461</v>
      </c>
      <c r="M95" s="24" t="s">
        <v>352</v>
      </c>
      <c r="N95" s="24" t="s">
        <v>27</v>
      </c>
      <c r="O95" s="24" t="s">
        <v>28</v>
      </c>
      <c r="P95" s="26">
        <v>43788.339583333334</v>
      </c>
      <c r="Q95" s="24" t="s">
        <v>29</v>
      </c>
      <c r="R95" s="27">
        <v>43798</v>
      </c>
      <c r="S95" s="24">
        <v>1000</v>
      </c>
      <c r="T95" s="22">
        <f t="shared" si="8"/>
        <v>41</v>
      </c>
      <c r="U95" s="23">
        <f t="shared" si="9"/>
        <v>92</v>
      </c>
      <c r="V95" s="23">
        <f t="shared" si="12"/>
        <v>1</v>
      </c>
      <c r="W95" s="23">
        <f t="shared" si="13"/>
        <v>1</v>
      </c>
      <c r="X95" s="23">
        <f t="shared" si="10"/>
        <v>1</v>
      </c>
      <c r="Y95" s="17" t="str">
        <f t="shared" si="14"/>
        <v>ELIGIBLE</v>
      </c>
      <c r="Z95" s="11" t="str">
        <f t="shared" si="11"/>
        <v>N</v>
      </c>
      <c r="AA95" s="52"/>
      <c r="AB95" s="24"/>
    </row>
    <row r="96" spans="1:28" s="2" customFormat="1" ht="60" x14ac:dyDescent="0.25">
      <c r="A96" s="17">
        <v>95</v>
      </c>
      <c r="B96" s="17" t="s">
        <v>353</v>
      </c>
      <c r="C96" s="17" t="s">
        <v>24</v>
      </c>
      <c r="D96" s="17" t="s">
        <v>354</v>
      </c>
      <c r="E96" s="32">
        <v>76.400000000000006</v>
      </c>
      <c r="F96" s="17">
        <v>0</v>
      </c>
      <c r="G96" s="17">
        <v>13</v>
      </c>
      <c r="H96" s="17" t="s">
        <v>65</v>
      </c>
      <c r="I96" s="19">
        <v>28069</v>
      </c>
      <c r="J96" s="17" t="s">
        <v>128</v>
      </c>
      <c r="K96" s="17" t="s">
        <v>25</v>
      </c>
      <c r="L96" s="17">
        <v>9436454884</v>
      </c>
      <c r="M96" s="17" t="s">
        <v>355</v>
      </c>
      <c r="N96" s="17" t="s">
        <v>27</v>
      </c>
      <c r="O96" s="17" t="s">
        <v>28</v>
      </c>
      <c r="P96" s="20">
        <v>43788.473611111112</v>
      </c>
      <c r="Q96" s="17" t="s">
        <v>29</v>
      </c>
      <c r="R96" s="21">
        <v>43788</v>
      </c>
      <c r="S96" s="17">
        <v>1000</v>
      </c>
      <c r="T96" s="22">
        <f t="shared" si="8"/>
        <v>44</v>
      </c>
      <c r="U96" s="23">
        <f t="shared" si="9"/>
        <v>76.400000000000006</v>
      </c>
      <c r="V96" s="23">
        <f t="shared" si="12"/>
        <v>1</v>
      </c>
      <c r="W96" s="23">
        <f t="shared" si="13"/>
        <v>1</v>
      </c>
      <c r="X96" s="23">
        <f t="shared" si="10"/>
        <v>1</v>
      </c>
      <c r="Y96" s="17" t="s">
        <v>581</v>
      </c>
      <c r="Z96" s="11" t="str">
        <f t="shared" si="11"/>
        <v>N</v>
      </c>
      <c r="AA96" s="51"/>
      <c r="AB96" s="17" t="s">
        <v>589</v>
      </c>
    </row>
    <row r="97" spans="1:28" s="3" customFormat="1" x14ac:dyDescent="0.25">
      <c r="A97" s="24">
        <v>96</v>
      </c>
      <c r="B97" s="24" t="s">
        <v>356</v>
      </c>
      <c r="C97" s="24" t="s">
        <v>24</v>
      </c>
      <c r="D97" s="24" t="s">
        <v>357</v>
      </c>
      <c r="E97" s="32">
        <v>72.2</v>
      </c>
      <c r="F97" s="24">
        <v>0</v>
      </c>
      <c r="G97" s="24">
        <v>13.9</v>
      </c>
      <c r="H97" s="24" t="s">
        <v>65</v>
      </c>
      <c r="I97" s="25">
        <v>28301</v>
      </c>
      <c r="J97" s="24" t="s">
        <v>128</v>
      </c>
      <c r="K97" s="24" t="s">
        <v>25</v>
      </c>
      <c r="L97" s="24">
        <v>7005844580</v>
      </c>
      <c r="M97" s="24" t="s">
        <v>358</v>
      </c>
      <c r="N97" s="24" t="s">
        <v>27</v>
      </c>
      <c r="O97" s="24" t="s">
        <v>28</v>
      </c>
      <c r="P97" s="26">
        <v>43788.476388888892</v>
      </c>
      <c r="Q97" s="24" t="s">
        <v>29</v>
      </c>
      <c r="R97" s="27">
        <v>43797</v>
      </c>
      <c r="S97" s="24">
        <v>1000</v>
      </c>
      <c r="T97" s="22">
        <f t="shared" si="8"/>
        <v>44</v>
      </c>
      <c r="U97" s="23">
        <f t="shared" si="9"/>
        <v>72.2</v>
      </c>
      <c r="V97" s="23">
        <f t="shared" si="12"/>
        <v>1</v>
      </c>
      <c r="W97" s="23">
        <f t="shared" si="13"/>
        <v>1</v>
      </c>
      <c r="X97" s="23">
        <f t="shared" si="10"/>
        <v>1</v>
      </c>
      <c r="Y97" s="17" t="str">
        <f t="shared" si="14"/>
        <v>ELIGIBLE</v>
      </c>
      <c r="Z97" s="11" t="str">
        <f t="shared" si="11"/>
        <v>N</v>
      </c>
      <c r="AA97" s="52"/>
      <c r="AB97" s="24"/>
    </row>
    <row r="98" spans="1:28" s="2" customFormat="1" x14ac:dyDescent="0.25">
      <c r="A98" s="17">
        <v>97</v>
      </c>
      <c r="B98" s="17" t="s">
        <v>359</v>
      </c>
      <c r="C98" s="17" t="s">
        <v>24</v>
      </c>
      <c r="D98" s="17" t="s">
        <v>360</v>
      </c>
      <c r="E98" s="17">
        <v>0</v>
      </c>
      <c r="F98" s="17">
        <v>7.85</v>
      </c>
      <c r="G98" s="17">
        <v>9</v>
      </c>
      <c r="H98" s="17" t="s">
        <v>49</v>
      </c>
      <c r="I98" s="19">
        <v>30691</v>
      </c>
      <c r="J98" s="17" t="s">
        <v>23</v>
      </c>
      <c r="K98" s="17" t="s">
        <v>25</v>
      </c>
      <c r="L98" s="17">
        <v>8004471642</v>
      </c>
      <c r="M98" s="17" t="s">
        <v>361</v>
      </c>
      <c r="N98" s="17" t="s">
        <v>27</v>
      </c>
      <c r="O98" s="17" t="s">
        <v>28</v>
      </c>
      <c r="P98" s="20">
        <v>43788.523611111108</v>
      </c>
      <c r="Q98" s="17" t="s">
        <v>29</v>
      </c>
      <c r="R98" s="21">
        <v>43788</v>
      </c>
      <c r="S98" s="17">
        <v>1000</v>
      </c>
      <c r="T98" s="22">
        <f t="shared" si="8"/>
        <v>37</v>
      </c>
      <c r="U98" s="23">
        <f t="shared" si="9"/>
        <v>78.5</v>
      </c>
      <c r="V98" s="23">
        <f t="shared" si="12"/>
        <v>1</v>
      </c>
      <c r="W98" s="23">
        <f t="shared" si="13"/>
        <v>1</v>
      </c>
      <c r="X98" s="23">
        <f t="shared" si="10"/>
        <v>1</v>
      </c>
      <c r="Y98" s="17" t="str">
        <f t="shared" si="14"/>
        <v>ELIGIBLE</v>
      </c>
      <c r="Z98" s="11" t="str">
        <f t="shared" ref="Z98:Z129" si="15">IF(G98&gt;=5,IF(G98&lt;=9,"Y","N"))</f>
        <v>Y</v>
      </c>
      <c r="AA98" s="51"/>
      <c r="AB98" s="17"/>
    </row>
    <row r="99" spans="1:28" s="3" customFormat="1" x14ac:dyDescent="0.25">
      <c r="A99" s="24">
        <v>98</v>
      </c>
      <c r="B99" s="24" t="s">
        <v>362</v>
      </c>
      <c r="C99" s="24" t="s">
        <v>24</v>
      </c>
      <c r="D99" s="24" t="s">
        <v>363</v>
      </c>
      <c r="E99" s="32">
        <v>80.27</v>
      </c>
      <c r="F99" s="24">
        <v>0</v>
      </c>
      <c r="G99" s="24">
        <v>15</v>
      </c>
      <c r="H99" s="24" t="s">
        <v>364</v>
      </c>
      <c r="I99" s="25">
        <v>26454</v>
      </c>
      <c r="J99" s="24" t="s">
        <v>23</v>
      </c>
      <c r="K99" s="24" t="s">
        <v>25</v>
      </c>
      <c r="L99" s="24">
        <v>9218715865</v>
      </c>
      <c r="M99" s="24" t="s">
        <v>365</v>
      </c>
      <c r="N99" s="24" t="s">
        <v>27</v>
      </c>
      <c r="O99" s="24" t="s">
        <v>28</v>
      </c>
      <c r="P99" s="26">
        <v>43788.636805555558</v>
      </c>
      <c r="Q99" s="24" t="s">
        <v>29</v>
      </c>
      <c r="R99" s="27">
        <v>43798</v>
      </c>
      <c r="S99" s="24">
        <v>1000</v>
      </c>
      <c r="T99" s="22">
        <f t="shared" si="8"/>
        <v>49</v>
      </c>
      <c r="U99" s="23">
        <f t="shared" si="9"/>
        <v>80.27</v>
      </c>
      <c r="V99" s="23">
        <f t="shared" si="12"/>
        <v>1</v>
      </c>
      <c r="W99" s="23">
        <f t="shared" si="13"/>
        <v>1</v>
      </c>
      <c r="X99" s="23">
        <f t="shared" si="10"/>
        <v>1</v>
      </c>
      <c r="Y99" s="17" t="str">
        <f t="shared" si="14"/>
        <v>ELIGIBLE</v>
      </c>
      <c r="Z99" s="11" t="str">
        <f t="shared" si="15"/>
        <v>N</v>
      </c>
      <c r="AA99" s="52"/>
      <c r="AB99" s="24"/>
    </row>
    <row r="100" spans="1:28" s="2" customFormat="1" x14ac:dyDescent="0.25">
      <c r="A100" s="17">
        <v>99</v>
      </c>
      <c r="B100" s="17" t="s">
        <v>366</v>
      </c>
      <c r="C100" s="17" t="s">
        <v>24</v>
      </c>
      <c r="D100" s="17" t="s">
        <v>367</v>
      </c>
      <c r="E100" s="17">
        <v>60.4</v>
      </c>
      <c r="F100" s="17">
        <v>0</v>
      </c>
      <c r="G100" s="17">
        <v>13.1</v>
      </c>
      <c r="H100" s="17" t="s">
        <v>37</v>
      </c>
      <c r="I100" s="19">
        <v>26741</v>
      </c>
      <c r="J100" s="17" t="s">
        <v>23</v>
      </c>
      <c r="K100" s="17" t="s">
        <v>277</v>
      </c>
      <c r="L100" s="17">
        <v>9148452887</v>
      </c>
      <c r="M100" s="17" t="s">
        <v>368</v>
      </c>
      <c r="N100" s="17" t="s">
        <v>27</v>
      </c>
      <c r="O100" s="17" t="s">
        <v>28</v>
      </c>
      <c r="P100" s="20">
        <v>43788.742361111108</v>
      </c>
      <c r="Q100" s="17" t="s">
        <v>279</v>
      </c>
      <c r="R100" s="17" t="s">
        <v>279</v>
      </c>
      <c r="S100" s="17"/>
      <c r="T100" s="22">
        <f t="shared" si="8"/>
        <v>48</v>
      </c>
      <c r="U100" s="23">
        <f t="shared" si="9"/>
        <v>60.4</v>
      </c>
      <c r="V100" s="23">
        <f t="shared" si="12"/>
        <v>1</v>
      </c>
      <c r="W100" s="23">
        <f t="shared" si="13"/>
        <v>1</v>
      </c>
      <c r="X100" s="23">
        <f t="shared" si="10"/>
        <v>1</v>
      </c>
      <c r="Y100" s="17" t="str">
        <f t="shared" si="14"/>
        <v>ELIGIBLE</v>
      </c>
      <c r="Z100" s="11" t="str">
        <f t="shared" si="15"/>
        <v>N</v>
      </c>
      <c r="AA100" s="51"/>
      <c r="AB100" s="17"/>
    </row>
    <row r="101" spans="1:28" s="3" customFormat="1" ht="60" x14ac:dyDescent="0.25">
      <c r="A101" s="24">
        <v>100</v>
      </c>
      <c r="B101" s="24" t="s">
        <v>369</v>
      </c>
      <c r="C101" s="24" t="s">
        <v>182</v>
      </c>
      <c r="D101" s="24" t="s">
        <v>370</v>
      </c>
      <c r="E101" s="24">
        <v>59.3</v>
      </c>
      <c r="F101" s="24">
        <v>0</v>
      </c>
      <c r="G101" s="24">
        <v>12</v>
      </c>
      <c r="H101" s="24" t="s">
        <v>371</v>
      </c>
      <c r="I101" s="25">
        <v>29983</v>
      </c>
      <c r="J101" s="24" t="s">
        <v>23</v>
      </c>
      <c r="K101" s="24" t="s">
        <v>61</v>
      </c>
      <c r="L101" s="24">
        <v>9089192474</v>
      </c>
      <c r="M101" s="24" t="s">
        <v>372</v>
      </c>
      <c r="N101" s="24" t="s">
        <v>27</v>
      </c>
      <c r="O101" s="24" t="s">
        <v>28</v>
      </c>
      <c r="P101" s="26">
        <v>43789.522222222222</v>
      </c>
      <c r="Q101" s="24" t="s">
        <v>29</v>
      </c>
      <c r="R101" s="27">
        <v>43789</v>
      </c>
      <c r="S101" s="24">
        <v>500</v>
      </c>
      <c r="T101" s="22">
        <f t="shared" si="8"/>
        <v>39</v>
      </c>
      <c r="U101" s="23">
        <f t="shared" si="9"/>
        <v>59.3</v>
      </c>
      <c r="V101" s="23">
        <f t="shared" si="12"/>
        <v>1</v>
      </c>
      <c r="W101" s="23">
        <f t="shared" si="13"/>
        <v>1</v>
      </c>
      <c r="X101" s="23">
        <f t="shared" si="10"/>
        <v>1</v>
      </c>
      <c r="Y101" s="17" t="s">
        <v>581</v>
      </c>
      <c r="Z101" s="11" t="str">
        <f t="shared" si="15"/>
        <v>N</v>
      </c>
      <c r="AA101" s="52"/>
      <c r="AB101" s="24" t="s">
        <v>589</v>
      </c>
    </row>
    <row r="102" spans="1:28" s="2" customFormat="1" x14ac:dyDescent="0.25">
      <c r="A102" s="17">
        <v>101</v>
      </c>
      <c r="B102" s="17" t="s">
        <v>373</v>
      </c>
      <c r="C102" s="17" t="s">
        <v>33</v>
      </c>
      <c r="D102" s="17" t="s">
        <v>374</v>
      </c>
      <c r="E102" s="33">
        <v>62</v>
      </c>
      <c r="F102" s="17">
        <v>0</v>
      </c>
      <c r="G102" s="17">
        <v>17</v>
      </c>
      <c r="H102" s="17" t="s">
        <v>375</v>
      </c>
      <c r="I102" s="19">
        <v>27427</v>
      </c>
      <c r="J102" s="17" t="s">
        <v>23</v>
      </c>
      <c r="K102" s="17" t="s">
        <v>25</v>
      </c>
      <c r="L102" s="17">
        <v>9848408802</v>
      </c>
      <c r="M102" s="17" t="s">
        <v>376</v>
      </c>
      <c r="N102" s="17" t="s">
        <v>27</v>
      </c>
      <c r="O102" s="17" t="s">
        <v>28</v>
      </c>
      <c r="P102" s="20">
        <v>43789.566666666666</v>
      </c>
      <c r="Q102" s="17" t="s">
        <v>29</v>
      </c>
      <c r="R102" s="21">
        <v>43789</v>
      </c>
      <c r="S102" s="17">
        <v>500</v>
      </c>
      <c r="T102" s="22">
        <f t="shared" si="8"/>
        <v>46</v>
      </c>
      <c r="U102" s="23">
        <f t="shared" si="9"/>
        <v>62</v>
      </c>
      <c r="V102" s="23">
        <f t="shared" si="12"/>
        <v>1</v>
      </c>
      <c r="W102" s="23">
        <f t="shared" si="13"/>
        <v>1</v>
      </c>
      <c r="X102" s="23">
        <f t="shared" si="10"/>
        <v>1</v>
      </c>
      <c r="Y102" s="17" t="str">
        <f t="shared" si="14"/>
        <v>ELIGIBLE</v>
      </c>
      <c r="Z102" s="11" t="str">
        <f t="shared" si="15"/>
        <v>N</v>
      </c>
      <c r="AA102" s="51"/>
      <c r="AB102" s="17"/>
    </row>
    <row r="103" spans="1:28" s="3" customFormat="1" x14ac:dyDescent="0.25">
      <c r="A103" s="24">
        <v>102</v>
      </c>
      <c r="B103" s="24" t="s">
        <v>377</v>
      </c>
      <c r="C103" s="24" t="s">
        <v>24</v>
      </c>
      <c r="D103" s="24" t="s">
        <v>378</v>
      </c>
      <c r="E103" s="24">
        <v>63</v>
      </c>
      <c r="F103" s="24">
        <v>0</v>
      </c>
      <c r="G103" s="24">
        <v>16</v>
      </c>
      <c r="H103" s="24" t="s">
        <v>379</v>
      </c>
      <c r="I103" s="25">
        <v>27100</v>
      </c>
      <c r="J103" s="24" t="s">
        <v>23</v>
      </c>
      <c r="K103" s="24" t="s">
        <v>25</v>
      </c>
      <c r="L103" s="24">
        <v>9441330999</v>
      </c>
      <c r="M103" s="24" t="s">
        <v>380</v>
      </c>
      <c r="N103" s="24" t="s">
        <v>27</v>
      </c>
      <c r="O103" s="24" t="s">
        <v>28</v>
      </c>
      <c r="P103" s="26">
        <v>43789.647222222222</v>
      </c>
      <c r="Q103" s="24" t="s">
        <v>29</v>
      </c>
      <c r="R103" s="27">
        <v>43789</v>
      </c>
      <c r="S103" s="24">
        <v>1000</v>
      </c>
      <c r="T103" s="22">
        <f t="shared" si="8"/>
        <v>47</v>
      </c>
      <c r="U103" s="23">
        <f t="shared" si="9"/>
        <v>63</v>
      </c>
      <c r="V103" s="23">
        <f t="shared" si="12"/>
        <v>1</v>
      </c>
      <c r="W103" s="23">
        <f t="shared" si="13"/>
        <v>1</v>
      </c>
      <c r="X103" s="23">
        <f t="shared" si="10"/>
        <v>1</v>
      </c>
      <c r="Y103" s="17" t="str">
        <f t="shared" si="14"/>
        <v>ELIGIBLE</v>
      </c>
      <c r="Z103" s="11" t="str">
        <f t="shared" si="15"/>
        <v>N</v>
      </c>
      <c r="AA103" s="52"/>
      <c r="AB103" s="24"/>
    </row>
    <row r="104" spans="1:28" s="2" customFormat="1" ht="60" x14ac:dyDescent="0.25">
      <c r="A104" s="17">
        <v>103</v>
      </c>
      <c r="B104" s="17" t="s">
        <v>381</v>
      </c>
      <c r="C104" s="17" t="s">
        <v>24</v>
      </c>
      <c r="D104" s="17" t="s">
        <v>382</v>
      </c>
      <c r="E104" s="17">
        <v>0</v>
      </c>
      <c r="F104" s="17">
        <v>7.64</v>
      </c>
      <c r="G104" s="17">
        <v>10</v>
      </c>
      <c r="H104" s="17" t="s">
        <v>383</v>
      </c>
      <c r="I104" s="19">
        <v>27034</v>
      </c>
      <c r="J104" s="17" t="s">
        <v>23</v>
      </c>
      <c r="K104" s="17" t="s">
        <v>277</v>
      </c>
      <c r="L104" s="17">
        <v>9593043225</v>
      </c>
      <c r="M104" s="17" t="s">
        <v>384</v>
      </c>
      <c r="N104" s="17" t="s">
        <v>27</v>
      </c>
      <c r="O104" s="17" t="s">
        <v>28</v>
      </c>
      <c r="P104" s="20">
        <v>43789.688888888886</v>
      </c>
      <c r="Q104" s="17" t="s">
        <v>279</v>
      </c>
      <c r="R104" s="17" t="s">
        <v>279</v>
      </c>
      <c r="S104" s="17"/>
      <c r="T104" s="22">
        <f t="shared" si="8"/>
        <v>47</v>
      </c>
      <c r="U104" s="23">
        <f t="shared" si="9"/>
        <v>76.399999999999991</v>
      </c>
      <c r="V104" s="23">
        <f t="shared" si="12"/>
        <v>1</v>
      </c>
      <c r="W104" s="23">
        <f t="shared" si="13"/>
        <v>1</v>
      </c>
      <c r="X104" s="23">
        <f t="shared" si="10"/>
        <v>1</v>
      </c>
      <c r="Y104" s="17" t="s">
        <v>581</v>
      </c>
      <c r="Z104" s="11" t="str">
        <f t="shared" si="15"/>
        <v>N</v>
      </c>
      <c r="AA104" s="51"/>
      <c r="AB104" s="17" t="s">
        <v>589</v>
      </c>
    </row>
    <row r="105" spans="1:28" s="3" customFormat="1" x14ac:dyDescent="0.25">
      <c r="A105" s="24">
        <v>104</v>
      </c>
      <c r="B105" s="24" t="s">
        <v>385</v>
      </c>
      <c r="C105" s="24" t="s">
        <v>182</v>
      </c>
      <c r="D105" s="24" t="s">
        <v>386</v>
      </c>
      <c r="E105" s="24">
        <v>60.3</v>
      </c>
      <c r="F105" s="24">
        <v>0</v>
      </c>
      <c r="G105" s="24">
        <v>12.4</v>
      </c>
      <c r="H105" s="24" t="s">
        <v>65</v>
      </c>
      <c r="I105" s="25">
        <v>27402</v>
      </c>
      <c r="J105" s="24" t="s">
        <v>23</v>
      </c>
      <c r="K105" s="24" t="s">
        <v>25</v>
      </c>
      <c r="L105" s="24">
        <v>9436133511</v>
      </c>
      <c r="M105" s="24" t="s">
        <v>387</v>
      </c>
      <c r="N105" s="24" t="s">
        <v>27</v>
      </c>
      <c r="O105" s="24" t="s">
        <v>28</v>
      </c>
      <c r="P105" s="26">
        <v>43789.695138888892</v>
      </c>
      <c r="Q105" s="24" t="s">
        <v>29</v>
      </c>
      <c r="R105" s="27">
        <v>43794</v>
      </c>
      <c r="S105" s="24">
        <v>500</v>
      </c>
      <c r="T105" s="22">
        <f t="shared" si="8"/>
        <v>46</v>
      </c>
      <c r="U105" s="23">
        <f t="shared" si="9"/>
        <v>60.3</v>
      </c>
      <c r="V105" s="23">
        <f t="shared" si="12"/>
        <v>1</v>
      </c>
      <c r="W105" s="23">
        <f t="shared" si="13"/>
        <v>1</v>
      </c>
      <c r="X105" s="23">
        <f t="shared" si="10"/>
        <v>1</v>
      </c>
      <c r="Y105" s="17" t="str">
        <f t="shared" si="14"/>
        <v>ELIGIBLE</v>
      </c>
      <c r="Z105" s="11" t="str">
        <f t="shared" si="15"/>
        <v>N</v>
      </c>
      <c r="AA105" s="52"/>
      <c r="AB105" s="24"/>
    </row>
    <row r="106" spans="1:28" s="16" customFormat="1" ht="150" x14ac:dyDescent="0.25">
      <c r="A106" s="18">
        <v>105</v>
      </c>
      <c r="B106" s="18" t="s">
        <v>388</v>
      </c>
      <c r="C106" s="18" t="s">
        <v>103</v>
      </c>
      <c r="D106" s="18" t="s">
        <v>389</v>
      </c>
      <c r="E106" s="18">
        <v>76</v>
      </c>
      <c r="F106" s="18">
        <v>0</v>
      </c>
      <c r="G106" s="18">
        <v>6</v>
      </c>
      <c r="H106" s="18" t="s">
        <v>22</v>
      </c>
      <c r="I106" s="28">
        <v>31379</v>
      </c>
      <c r="J106" s="18" t="s">
        <v>128</v>
      </c>
      <c r="K106" s="18" t="s">
        <v>25</v>
      </c>
      <c r="L106" s="18">
        <v>9620000928</v>
      </c>
      <c r="M106" s="18" t="s">
        <v>390</v>
      </c>
      <c r="N106" s="18" t="s">
        <v>27</v>
      </c>
      <c r="O106" s="18" t="s">
        <v>28</v>
      </c>
      <c r="P106" s="29">
        <v>43789.938888888886</v>
      </c>
      <c r="Q106" s="18" t="s">
        <v>29</v>
      </c>
      <c r="R106" s="30">
        <v>43789</v>
      </c>
      <c r="S106" s="18">
        <v>1000</v>
      </c>
      <c r="T106" s="22">
        <f t="shared" si="8"/>
        <v>35</v>
      </c>
      <c r="U106" s="31">
        <f t="shared" si="9"/>
        <v>76</v>
      </c>
      <c r="V106" s="31">
        <f t="shared" si="12"/>
        <v>1</v>
      </c>
      <c r="W106" s="31">
        <f t="shared" si="13"/>
        <v>1</v>
      </c>
      <c r="X106" s="31">
        <f t="shared" si="10"/>
        <v>1</v>
      </c>
      <c r="Y106" s="17" t="s">
        <v>581</v>
      </c>
      <c r="Z106" s="40" t="str">
        <f t="shared" si="15"/>
        <v>Y</v>
      </c>
      <c r="AA106" s="56" t="s">
        <v>584</v>
      </c>
      <c r="AB106" s="18" t="s">
        <v>590</v>
      </c>
    </row>
    <row r="107" spans="1:28" s="15" customFormat="1" ht="150" x14ac:dyDescent="0.25">
      <c r="A107" s="18">
        <v>106</v>
      </c>
      <c r="B107" s="18" t="s">
        <v>391</v>
      </c>
      <c r="C107" s="18" t="s">
        <v>33</v>
      </c>
      <c r="D107" s="18" t="s">
        <v>392</v>
      </c>
      <c r="E107" s="18">
        <v>77</v>
      </c>
      <c r="F107" s="18">
        <v>0</v>
      </c>
      <c r="G107" s="18">
        <v>11.3</v>
      </c>
      <c r="H107" s="18" t="s">
        <v>22</v>
      </c>
      <c r="I107" s="28">
        <v>31236</v>
      </c>
      <c r="J107" s="18" t="s">
        <v>23</v>
      </c>
      <c r="K107" s="18" t="s">
        <v>25</v>
      </c>
      <c r="L107" s="18">
        <v>9916130677</v>
      </c>
      <c r="M107" s="18" t="s">
        <v>393</v>
      </c>
      <c r="N107" s="18" t="s">
        <v>27</v>
      </c>
      <c r="O107" s="18" t="s">
        <v>28</v>
      </c>
      <c r="P107" s="29">
        <v>43789.977777777778</v>
      </c>
      <c r="Q107" s="18" t="s">
        <v>29</v>
      </c>
      <c r="R107" s="30">
        <v>43789</v>
      </c>
      <c r="S107" s="18">
        <v>500</v>
      </c>
      <c r="T107" s="22">
        <f t="shared" si="8"/>
        <v>36</v>
      </c>
      <c r="U107" s="31">
        <f t="shared" si="9"/>
        <v>77</v>
      </c>
      <c r="V107" s="31">
        <f t="shared" si="12"/>
        <v>1</v>
      </c>
      <c r="W107" s="31">
        <f t="shared" si="13"/>
        <v>1</v>
      </c>
      <c r="X107" s="31">
        <f t="shared" si="10"/>
        <v>1</v>
      </c>
      <c r="Y107" s="17" t="s">
        <v>581</v>
      </c>
      <c r="Z107" s="39" t="str">
        <f t="shared" si="15"/>
        <v>N</v>
      </c>
      <c r="AA107" s="54"/>
      <c r="AB107" s="18" t="s">
        <v>590</v>
      </c>
    </row>
    <row r="108" spans="1:28" s="5" customFormat="1" ht="45" x14ac:dyDescent="0.25">
      <c r="A108" s="17">
        <v>107</v>
      </c>
      <c r="B108" s="17" t="s">
        <v>394</v>
      </c>
      <c r="C108" s="17" t="s">
        <v>24</v>
      </c>
      <c r="D108" s="17" t="s">
        <v>395</v>
      </c>
      <c r="E108" s="32">
        <v>62</v>
      </c>
      <c r="F108" s="17">
        <v>0</v>
      </c>
      <c r="G108" s="17">
        <v>21</v>
      </c>
      <c r="H108" s="17" t="s">
        <v>45</v>
      </c>
      <c r="I108" s="19">
        <v>25535</v>
      </c>
      <c r="J108" s="17" t="s">
        <v>23</v>
      </c>
      <c r="K108" s="17" t="s">
        <v>25</v>
      </c>
      <c r="L108" s="17">
        <v>9425693999</v>
      </c>
      <c r="M108" s="17" t="s">
        <v>396</v>
      </c>
      <c r="N108" s="17" t="s">
        <v>27</v>
      </c>
      <c r="O108" s="17" t="s">
        <v>28</v>
      </c>
      <c r="P108" s="20">
        <v>43790.443055555559</v>
      </c>
      <c r="Q108" s="17" t="s">
        <v>29</v>
      </c>
      <c r="R108" s="21">
        <v>43790</v>
      </c>
      <c r="S108" s="17">
        <v>1000</v>
      </c>
      <c r="T108" s="22">
        <f t="shared" si="8"/>
        <v>51</v>
      </c>
      <c r="U108" s="23">
        <f t="shared" si="9"/>
        <v>62</v>
      </c>
      <c r="V108" s="23">
        <f t="shared" si="12"/>
        <v>0</v>
      </c>
      <c r="W108" s="23">
        <f t="shared" si="13"/>
        <v>1</v>
      </c>
      <c r="X108" s="23">
        <f t="shared" si="10"/>
        <v>1</v>
      </c>
      <c r="Y108" s="17" t="s">
        <v>870</v>
      </c>
      <c r="Z108" s="11" t="str">
        <f t="shared" si="15"/>
        <v>N</v>
      </c>
      <c r="AA108" s="58" t="s">
        <v>579</v>
      </c>
      <c r="AB108" s="17" t="s">
        <v>870</v>
      </c>
    </row>
    <row r="109" spans="1:28" s="9" customFormat="1" ht="60" x14ac:dyDescent="0.25">
      <c r="A109" s="24">
        <v>108</v>
      </c>
      <c r="B109" s="24" t="s">
        <v>397</v>
      </c>
      <c r="C109" s="24" t="s">
        <v>24</v>
      </c>
      <c r="D109" s="24" t="s">
        <v>398</v>
      </c>
      <c r="E109" s="24">
        <v>65</v>
      </c>
      <c r="F109" s="24">
        <v>0</v>
      </c>
      <c r="G109" s="24">
        <v>5</v>
      </c>
      <c r="H109" s="24" t="s">
        <v>60</v>
      </c>
      <c r="I109" s="25">
        <v>29174</v>
      </c>
      <c r="J109" s="24" t="s">
        <v>23</v>
      </c>
      <c r="K109" s="24" t="s">
        <v>61</v>
      </c>
      <c r="L109" s="24">
        <v>8281747900</v>
      </c>
      <c r="M109" s="24" t="s">
        <v>399</v>
      </c>
      <c r="N109" s="24" t="s">
        <v>27</v>
      </c>
      <c r="O109" s="24" t="s">
        <v>28</v>
      </c>
      <c r="P109" s="26">
        <v>43790.543055555558</v>
      </c>
      <c r="Q109" s="24" t="s">
        <v>29</v>
      </c>
      <c r="R109" s="27">
        <v>43790</v>
      </c>
      <c r="S109" s="24">
        <v>1000</v>
      </c>
      <c r="T109" s="22">
        <f t="shared" si="8"/>
        <v>41</v>
      </c>
      <c r="U109" s="23">
        <f t="shared" si="9"/>
        <v>65</v>
      </c>
      <c r="V109" s="23">
        <f t="shared" si="12"/>
        <v>1</v>
      </c>
      <c r="W109" s="23">
        <f t="shared" si="13"/>
        <v>1</v>
      </c>
      <c r="X109" s="23">
        <f t="shared" si="10"/>
        <v>1</v>
      </c>
      <c r="Y109" s="17" t="s">
        <v>581</v>
      </c>
      <c r="Z109" s="12" t="str">
        <f t="shared" si="15"/>
        <v>Y</v>
      </c>
      <c r="AA109" s="59" t="s">
        <v>585</v>
      </c>
      <c r="AB109" s="24" t="s">
        <v>587</v>
      </c>
    </row>
    <row r="110" spans="1:28" s="2" customFormat="1" ht="60" x14ac:dyDescent="0.25">
      <c r="A110" s="17">
        <v>109</v>
      </c>
      <c r="B110" s="17" t="s">
        <v>400</v>
      </c>
      <c r="C110" s="17" t="s">
        <v>24</v>
      </c>
      <c r="D110" s="17" t="s">
        <v>401</v>
      </c>
      <c r="E110" s="17">
        <v>0</v>
      </c>
      <c r="F110" s="17">
        <v>8.6</v>
      </c>
      <c r="G110" s="17">
        <v>16</v>
      </c>
      <c r="H110" s="17" t="s">
        <v>65</v>
      </c>
      <c r="I110" s="19">
        <v>27860</v>
      </c>
      <c r="J110" s="17" t="s">
        <v>23</v>
      </c>
      <c r="K110" s="17" t="s">
        <v>25</v>
      </c>
      <c r="L110" s="17">
        <v>8731812590</v>
      </c>
      <c r="M110" s="17" t="s">
        <v>402</v>
      </c>
      <c r="N110" s="17" t="s">
        <v>27</v>
      </c>
      <c r="O110" s="17" t="s">
        <v>28</v>
      </c>
      <c r="P110" s="20">
        <v>43790.60833333333</v>
      </c>
      <c r="Q110" s="17" t="s">
        <v>29</v>
      </c>
      <c r="R110" s="21">
        <v>43791</v>
      </c>
      <c r="S110" s="17">
        <v>1000</v>
      </c>
      <c r="T110" s="22">
        <f t="shared" si="8"/>
        <v>45</v>
      </c>
      <c r="U110" s="23">
        <f t="shared" si="9"/>
        <v>86</v>
      </c>
      <c r="V110" s="23">
        <f t="shared" si="12"/>
        <v>1</v>
      </c>
      <c r="W110" s="23">
        <f t="shared" si="13"/>
        <v>1</v>
      </c>
      <c r="X110" s="23">
        <f t="shared" si="10"/>
        <v>1</v>
      </c>
      <c r="Y110" s="17" t="s">
        <v>581</v>
      </c>
      <c r="Z110" s="11" t="str">
        <f t="shared" si="15"/>
        <v>N</v>
      </c>
      <c r="AA110" s="51"/>
      <c r="AB110" s="17" t="s">
        <v>589</v>
      </c>
    </row>
    <row r="111" spans="1:28" s="3" customFormat="1" x14ac:dyDescent="0.25">
      <c r="A111" s="24">
        <v>110</v>
      </c>
      <c r="B111" s="24" t="s">
        <v>403</v>
      </c>
      <c r="C111" s="24" t="s">
        <v>24</v>
      </c>
      <c r="D111" s="24" t="s">
        <v>404</v>
      </c>
      <c r="E111" s="33">
        <v>71.099999999999994</v>
      </c>
      <c r="F111" s="24">
        <v>0</v>
      </c>
      <c r="G111" s="24">
        <v>21</v>
      </c>
      <c r="H111" s="24" t="s">
        <v>107</v>
      </c>
      <c r="I111" s="25">
        <v>26503</v>
      </c>
      <c r="J111" s="24" t="s">
        <v>23</v>
      </c>
      <c r="K111" s="24" t="s">
        <v>25</v>
      </c>
      <c r="L111" s="24">
        <v>9755043353</v>
      </c>
      <c r="M111" s="24" t="s">
        <v>405</v>
      </c>
      <c r="N111" s="24" t="s">
        <v>27</v>
      </c>
      <c r="O111" s="24" t="s">
        <v>28</v>
      </c>
      <c r="P111" s="26">
        <v>43790.711111111108</v>
      </c>
      <c r="Q111" s="24" t="s">
        <v>29</v>
      </c>
      <c r="R111" s="27">
        <v>43790</v>
      </c>
      <c r="S111" s="24">
        <v>1000</v>
      </c>
      <c r="T111" s="22">
        <f t="shared" si="8"/>
        <v>49</v>
      </c>
      <c r="U111" s="23">
        <f t="shared" si="9"/>
        <v>71.099999999999994</v>
      </c>
      <c r="V111" s="23">
        <f t="shared" si="12"/>
        <v>1</v>
      </c>
      <c r="W111" s="23">
        <f t="shared" si="13"/>
        <v>1</v>
      </c>
      <c r="X111" s="23">
        <f t="shared" si="10"/>
        <v>1</v>
      </c>
      <c r="Y111" s="17" t="str">
        <f t="shared" si="14"/>
        <v>ELIGIBLE</v>
      </c>
      <c r="Z111" s="11" t="str">
        <f t="shared" si="15"/>
        <v>N</v>
      </c>
      <c r="AA111" s="52"/>
      <c r="AB111" s="24"/>
    </row>
    <row r="112" spans="1:28" s="2" customFormat="1" x14ac:dyDescent="0.25">
      <c r="A112" s="17">
        <v>111</v>
      </c>
      <c r="B112" s="17" t="s">
        <v>406</v>
      </c>
      <c r="C112" s="17" t="s">
        <v>24</v>
      </c>
      <c r="D112" s="17" t="s">
        <v>407</v>
      </c>
      <c r="E112" s="17">
        <v>65.790000000000006</v>
      </c>
      <c r="F112" s="17">
        <v>0</v>
      </c>
      <c r="G112" s="17">
        <v>20</v>
      </c>
      <c r="H112" s="17" t="s">
        <v>95</v>
      </c>
      <c r="I112" s="19">
        <v>25974</v>
      </c>
      <c r="J112" s="17" t="s">
        <v>23</v>
      </c>
      <c r="K112" s="17" t="s">
        <v>25</v>
      </c>
      <c r="L112" s="17">
        <v>7762889600</v>
      </c>
      <c r="M112" s="17" t="s">
        <v>408</v>
      </c>
      <c r="N112" s="17" t="s">
        <v>27</v>
      </c>
      <c r="O112" s="17" t="s">
        <v>28</v>
      </c>
      <c r="P112" s="20">
        <v>43790.770138888889</v>
      </c>
      <c r="Q112" s="17" t="s">
        <v>29</v>
      </c>
      <c r="R112" s="21">
        <v>43790</v>
      </c>
      <c r="S112" s="17">
        <v>1000</v>
      </c>
      <c r="T112" s="22">
        <f t="shared" si="8"/>
        <v>50</v>
      </c>
      <c r="U112" s="23">
        <f t="shared" si="9"/>
        <v>65.790000000000006</v>
      </c>
      <c r="V112" s="23">
        <f t="shared" si="12"/>
        <v>1</v>
      </c>
      <c r="W112" s="23">
        <f t="shared" si="13"/>
        <v>1</v>
      </c>
      <c r="X112" s="23">
        <f t="shared" si="10"/>
        <v>1</v>
      </c>
      <c r="Y112" s="17" t="str">
        <f t="shared" si="14"/>
        <v>ELIGIBLE</v>
      </c>
      <c r="Z112" s="11" t="str">
        <f t="shared" si="15"/>
        <v>N</v>
      </c>
      <c r="AA112" s="51"/>
      <c r="AB112" s="17"/>
    </row>
    <row r="113" spans="1:28" s="15" customFormat="1" ht="150" x14ac:dyDescent="0.25">
      <c r="A113" s="18">
        <v>112</v>
      </c>
      <c r="B113" s="18" t="s">
        <v>409</v>
      </c>
      <c r="C113" s="18" t="s">
        <v>24</v>
      </c>
      <c r="D113" s="18" t="s">
        <v>410</v>
      </c>
      <c r="E113" s="18">
        <v>68</v>
      </c>
      <c r="F113" s="18">
        <v>0</v>
      </c>
      <c r="G113" s="18">
        <v>26.1</v>
      </c>
      <c r="H113" s="18" t="s">
        <v>56</v>
      </c>
      <c r="I113" s="28">
        <v>27406</v>
      </c>
      <c r="J113" s="18" t="s">
        <v>23</v>
      </c>
      <c r="K113" s="18" t="s">
        <v>61</v>
      </c>
      <c r="L113" s="18">
        <v>9106255694</v>
      </c>
      <c r="M113" s="18" t="s">
        <v>411</v>
      </c>
      <c r="N113" s="18" t="s">
        <v>27</v>
      </c>
      <c r="O113" s="18" t="s">
        <v>28</v>
      </c>
      <c r="P113" s="29">
        <v>43790.879166666666</v>
      </c>
      <c r="Q113" s="18" t="s">
        <v>29</v>
      </c>
      <c r="R113" s="30">
        <v>43790</v>
      </c>
      <c r="S113" s="18">
        <v>1000</v>
      </c>
      <c r="T113" s="22">
        <f t="shared" si="8"/>
        <v>46</v>
      </c>
      <c r="U113" s="31">
        <f t="shared" si="9"/>
        <v>68</v>
      </c>
      <c r="V113" s="31">
        <f t="shared" si="12"/>
        <v>1</v>
      </c>
      <c r="W113" s="31">
        <f t="shared" si="13"/>
        <v>1</v>
      </c>
      <c r="X113" s="31">
        <f t="shared" si="10"/>
        <v>1</v>
      </c>
      <c r="Y113" s="17" t="s">
        <v>581</v>
      </c>
      <c r="Z113" s="39" t="str">
        <f t="shared" si="15"/>
        <v>N</v>
      </c>
      <c r="AA113" s="54"/>
      <c r="AB113" s="18" t="s">
        <v>590</v>
      </c>
    </row>
    <row r="114" spans="1:28" s="2" customFormat="1" ht="60" x14ac:dyDescent="0.25">
      <c r="A114" s="17">
        <v>113</v>
      </c>
      <c r="B114" s="17" t="s">
        <v>412</v>
      </c>
      <c r="C114" s="17" t="s">
        <v>24</v>
      </c>
      <c r="D114" s="17" t="s">
        <v>413</v>
      </c>
      <c r="E114" s="17">
        <v>66.599999999999994</v>
      </c>
      <c r="F114" s="17">
        <v>0</v>
      </c>
      <c r="G114" s="17">
        <v>19</v>
      </c>
      <c r="H114" s="17" t="s">
        <v>414</v>
      </c>
      <c r="I114" s="19">
        <v>26256</v>
      </c>
      <c r="J114" s="17" t="s">
        <v>23</v>
      </c>
      <c r="K114" s="17" t="s">
        <v>25</v>
      </c>
      <c r="L114" s="17">
        <v>9407323765</v>
      </c>
      <c r="M114" s="17" t="s">
        <v>415</v>
      </c>
      <c r="N114" s="17" t="s">
        <v>27</v>
      </c>
      <c r="O114" s="17" t="s">
        <v>28</v>
      </c>
      <c r="P114" s="20">
        <v>43791.212500000001</v>
      </c>
      <c r="Q114" s="17" t="s">
        <v>29</v>
      </c>
      <c r="R114" s="21">
        <v>43791</v>
      </c>
      <c r="S114" s="17">
        <v>1000</v>
      </c>
      <c r="T114" s="22">
        <f t="shared" si="8"/>
        <v>49</v>
      </c>
      <c r="U114" s="23">
        <f t="shared" si="9"/>
        <v>66.599999999999994</v>
      </c>
      <c r="V114" s="23">
        <f t="shared" si="12"/>
        <v>1</v>
      </c>
      <c r="W114" s="23">
        <f t="shared" si="13"/>
        <v>1</v>
      </c>
      <c r="X114" s="23">
        <f t="shared" si="10"/>
        <v>1</v>
      </c>
      <c r="Y114" s="17" t="s">
        <v>581</v>
      </c>
      <c r="Z114" s="11" t="str">
        <f t="shared" si="15"/>
        <v>N</v>
      </c>
      <c r="AA114" s="51"/>
      <c r="AB114" s="17" t="s">
        <v>589</v>
      </c>
    </row>
    <row r="115" spans="1:28" s="3" customFormat="1" x14ac:dyDescent="0.25">
      <c r="A115" s="24">
        <v>114</v>
      </c>
      <c r="B115" s="24" t="s">
        <v>416</v>
      </c>
      <c r="C115" s="24" t="s">
        <v>24</v>
      </c>
      <c r="D115" s="24" t="s">
        <v>417</v>
      </c>
      <c r="E115" s="24">
        <v>0</v>
      </c>
      <c r="F115" s="24">
        <v>8.92</v>
      </c>
      <c r="G115" s="24">
        <v>10.4</v>
      </c>
      <c r="H115" s="24" t="s">
        <v>37</v>
      </c>
      <c r="I115" s="25">
        <v>31362</v>
      </c>
      <c r="J115" s="24" t="s">
        <v>23</v>
      </c>
      <c r="K115" s="24" t="s">
        <v>25</v>
      </c>
      <c r="L115" s="24">
        <v>8902657061</v>
      </c>
      <c r="M115" s="24" t="s">
        <v>418</v>
      </c>
      <c r="N115" s="24" t="s">
        <v>27</v>
      </c>
      <c r="O115" s="24" t="s">
        <v>28</v>
      </c>
      <c r="P115" s="26">
        <v>43791.977777777778</v>
      </c>
      <c r="Q115" s="24" t="s">
        <v>29</v>
      </c>
      <c r="R115" s="27">
        <v>43791</v>
      </c>
      <c r="S115" s="24">
        <v>1000</v>
      </c>
      <c r="T115" s="22">
        <f t="shared" si="8"/>
        <v>35</v>
      </c>
      <c r="U115" s="23">
        <f t="shared" si="9"/>
        <v>89.2</v>
      </c>
      <c r="V115" s="23">
        <f t="shared" si="12"/>
        <v>1</v>
      </c>
      <c r="W115" s="23">
        <f t="shared" si="13"/>
        <v>1</v>
      </c>
      <c r="X115" s="23">
        <f t="shared" si="10"/>
        <v>1</v>
      </c>
      <c r="Y115" s="17" t="str">
        <f t="shared" si="14"/>
        <v>ELIGIBLE</v>
      </c>
      <c r="Z115" s="11" t="str">
        <f t="shared" si="15"/>
        <v>N</v>
      </c>
      <c r="AA115" s="52"/>
      <c r="AB115" s="24"/>
    </row>
    <row r="116" spans="1:28" s="2" customFormat="1" x14ac:dyDescent="0.25">
      <c r="A116" s="17">
        <v>115</v>
      </c>
      <c r="B116" s="17" t="s">
        <v>419</v>
      </c>
      <c r="C116" s="17" t="s">
        <v>24</v>
      </c>
      <c r="D116" s="17" t="s">
        <v>420</v>
      </c>
      <c r="E116" s="33">
        <v>66.36</v>
      </c>
      <c r="F116" s="17">
        <v>0</v>
      </c>
      <c r="G116" s="17">
        <v>14.11</v>
      </c>
      <c r="H116" s="17" t="s">
        <v>69</v>
      </c>
      <c r="I116" s="19">
        <v>25866</v>
      </c>
      <c r="J116" s="17" t="s">
        <v>128</v>
      </c>
      <c r="K116" s="17" t="s">
        <v>25</v>
      </c>
      <c r="L116" s="17">
        <v>9936448003</v>
      </c>
      <c r="M116" s="17" t="s">
        <v>421</v>
      </c>
      <c r="N116" s="17" t="s">
        <v>27</v>
      </c>
      <c r="O116" s="17" t="s">
        <v>28</v>
      </c>
      <c r="P116" s="20">
        <v>43792.506944444445</v>
      </c>
      <c r="Q116" s="17" t="s">
        <v>29</v>
      </c>
      <c r="R116" s="21">
        <v>43792</v>
      </c>
      <c r="S116" s="17">
        <v>1000</v>
      </c>
      <c r="T116" s="22">
        <f t="shared" si="8"/>
        <v>50</v>
      </c>
      <c r="U116" s="23">
        <f t="shared" si="9"/>
        <v>66.36</v>
      </c>
      <c r="V116" s="23">
        <f t="shared" si="12"/>
        <v>1</v>
      </c>
      <c r="W116" s="23">
        <f t="shared" si="13"/>
        <v>1</v>
      </c>
      <c r="X116" s="23">
        <f t="shared" si="10"/>
        <v>1</v>
      </c>
      <c r="Y116" s="17" t="str">
        <f t="shared" si="14"/>
        <v>ELIGIBLE</v>
      </c>
      <c r="Z116" s="11" t="str">
        <f t="shared" si="15"/>
        <v>N</v>
      </c>
      <c r="AA116" s="51"/>
      <c r="AB116" s="17"/>
    </row>
    <row r="117" spans="1:28" s="3" customFormat="1" x14ac:dyDescent="0.25">
      <c r="A117" s="24">
        <v>116</v>
      </c>
      <c r="B117" s="24" t="s">
        <v>422</v>
      </c>
      <c r="C117" s="24" t="s">
        <v>24</v>
      </c>
      <c r="D117" s="24" t="s">
        <v>423</v>
      </c>
      <c r="E117" s="24">
        <v>0</v>
      </c>
      <c r="F117" s="24">
        <v>8.5</v>
      </c>
      <c r="G117" s="24">
        <v>13</v>
      </c>
      <c r="H117" s="24" t="s">
        <v>69</v>
      </c>
      <c r="I117" s="25">
        <v>28204</v>
      </c>
      <c r="J117" s="24" t="s">
        <v>23</v>
      </c>
      <c r="K117" s="24" t="s">
        <v>25</v>
      </c>
      <c r="L117" s="24">
        <v>9935459155</v>
      </c>
      <c r="M117" s="24" t="s">
        <v>424</v>
      </c>
      <c r="N117" s="24" t="s">
        <v>27</v>
      </c>
      <c r="O117" s="24" t="s">
        <v>28</v>
      </c>
      <c r="P117" s="26">
        <v>43792.572222222225</v>
      </c>
      <c r="Q117" s="24" t="s">
        <v>29</v>
      </c>
      <c r="R117" s="27">
        <v>43792</v>
      </c>
      <c r="S117" s="24">
        <v>1000</v>
      </c>
      <c r="T117" s="22">
        <f t="shared" si="8"/>
        <v>44</v>
      </c>
      <c r="U117" s="23">
        <f t="shared" si="9"/>
        <v>85</v>
      </c>
      <c r="V117" s="23">
        <f t="shared" si="12"/>
        <v>1</v>
      </c>
      <c r="W117" s="23">
        <f t="shared" si="13"/>
        <v>1</v>
      </c>
      <c r="X117" s="23">
        <f t="shared" si="10"/>
        <v>1</v>
      </c>
      <c r="Y117" s="17" t="str">
        <f t="shared" si="14"/>
        <v>ELIGIBLE</v>
      </c>
      <c r="Z117" s="11" t="str">
        <f t="shared" si="15"/>
        <v>N</v>
      </c>
      <c r="AA117" s="52"/>
      <c r="AB117" s="24"/>
    </row>
    <row r="118" spans="1:28" s="2" customFormat="1" x14ac:dyDescent="0.25">
      <c r="A118" s="17">
        <v>117</v>
      </c>
      <c r="B118" s="17" t="s">
        <v>425</v>
      </c>
      <c r="C118" s="17" t="s">
        <v>24</v>
      </c>
      <c r="D118" s="17" t="s">
        <v>426</v>
      </c>
      <c r="E118" s="17">
        <v>77.900000000000006</v>
      </c>
      <c r="F118" s="17">
        <v>0</v>
      </c>
      <c r="G118" s="17">
        <v>13</v>
      </c>
      <c r="H118" s="17" t="s">
        <v>317</v>
      </c>
      <c r="I118" s="19">
        <v>28949</v>
      </c>
      <c r="J118" s="17" t="s">
        <v>23</v>
      </c>
      <c r="K118" s="17" t="s">
        <v>25</v>
      </c>
      <c r="L118" s="17">
        <v>9425243293</v>
      </c>
      <c r="M118" s="17" t="s">
        <v>427</v>
      </c>
      <c r="N118" s="17" t="s">
        <v>27</v>
      </c>
      <c r="O118" s="17" t="s">
        <v>28</v>
      </c>
      <c r="P118" s="20">
        <v>43792.604166666664</v>
      </c>
      <c r="Q118" s="17" t="s">
        <v>29</v>
      </c>
      <c r="R118" s="21">
        <v>43792</v>
      </c>
      <c r="S118" s="17">
        <v>1000</v>
      </c>
      <c r="T118" s="22">
        <f t="shared" si="8"/>
        <v>42</v>
      </c>
      <c r="U118" s="23">
        <f t="shared" si="9"/>
        <v>77.900000000000006</v>
      </c>
      <c r="V118" s="23">
        <f t="shared" si="12"/>
        <v>1</v>
      </c>
      <c r="W118" s="23">
        <f t="shared" si="13"/>
        <v>1</v>
      </c>
      <c r="X118" s="23">
        <f t="shared" si="10"/>
        <v>1</v>
      </c>
      <c r="Y118" s="17" t="str">
        <f t="shared" si="14"/>
        <v>ELIGIBLE</v>
      </c>
      <c r="Z118" s="11" t="str">
        <f t="shared" si="15"/>
        <v>N</v>
      </c>
      <c r="AA118" s="51"/>
      <c r="AB118" s="17"/>
    </row>
    <row r="119" spans="1:28" s="3" customFormat="1" ht="30" x14ac:dyDescent="0.25">
      <c r="A119" s="24">
        <v>118</v>
      </c>
      <c r="B119" s="24" t="s">
        <v>428</v>
      </c>
      <c r="C119" s="24" t="s">
        <v>24</v>
      </c>
      <c r="D119" s="24" t="s">
        <v>429</v>
      </c>
      <c r="E119" s="24">
        <v>64</v>
      </c>
      <c r="F119" s="24">
        <v>6.4</v>
      </c>
      <c r="G119" s="24">
        <v>14</v>
      </c>
      <c r="H119" s="24" t="s">
        <v>364</v>
      </c>
      <c r="I119" s="25">
        <v>24069</v>
      </c>
      <c r="J119" s="24" t="s">
        <v>23</v>
      </c>
      <c r="K119" s="24" t="s">
        <v>61</v>
      </c>
      <c r="L119" s="24">
        <v>9013333100</v>
      </c>
      <c r="M119" s="24" t="s">
        <v>430</v>
      </c>
      <c r="N119" s="24" t="s">
        <v>27</v>
      </c>
      <c r="O119" s="24" t="s">
        <v>28</v>
      </c>
      <c r="P119" s="26">
        <v>43792.691666666666</v>
      </c>
      <c r="Q119" s="24" t="s">
        <v>29</v>
      </c>
      <c r="R119" s="27">
        <v>43798</v>
      </c>
      <c r="S119" s="24">
        <v>1000</v>
      </c>
      <c r="T119" s="22">
        <f t="shared" si="8"/>
        <v>55</v>
      </c>
      <c r="U119" s="23">
        <f t="shared" si="9"/>
        <v>64</v>
      </c>
      <c r="V119" s="23">
        <f t="shared" si="12"/>
        <v>0</v>
      </c>
      <c r="W119" s="23">
        <f t="shared" si="13"/>
        <v>1</v>
      </c>
      <c r="X119" s="23">
        <f t="shared" si="10"/>
        <v>1</v>
      </c>
      <c r="Y119" s="17" t="s">
        <v>581</v>
      </c>
      <c r="Z119" s="11" t="str">
        <f t="shared" si="15"/>
        <v>N</v>
      </c>
      <c r="AA119" s="52"/>
      <c r="AB119" s="24" t="s">
        <v>882</v>
      </c>
    </row>
    <row r="120" spans="1:28" s="2" customFormat="1" x14ac:dyDescent="0.25">
      <c r="A120" s="17">
        <v>119</v>
      </c>
      <c r="B120" s="17" t="s">
        <v>431</v>
      </c>
      <c r="C120" s="17" t="s">
        <v>33</v>
      </c>
      <c r="D120" s="17" t="s">
        <v>432</v>
      </c>
      <c r="E120" s="17">
        <v>60.58</v>
      </c>
      <c r="F120" s="17">
        <v>0</v>
      </c>
      <c r="G120" s="17">
        <v>6.4</v>
      </c>
      <c r="H120" s="17" t="s">
        <v>99</v>
      </c>
      <c r="I120" s="19">
        <v>31731</v>
      </c>
      <c r="J120" s="17" t="s">
        <v>23</v>
      </c>
      <c r="K120" s="17" t="s">
        <v>25</v>
      </c>
      <c r="L120" s="17">
        <v>9437475054</v>
      </c>
      <c r="M120" s="17" t="s">
        <v>433</v>
      </c>
      <c r="N120" s="17" t="s">
        <v>27</v>
      </c>
      <c r="O120" s="17" t="s">
        <v>28</v>
      </c>
      <c r="P120" s="20">
        <v>43792.831250000003</v>
      </c>
      <c r="Q120" s="17" t="s">
        <v>29</v>
      </c>
      <c r="R120" s="21">
        <v>43793</v>
      </c>
      <c r="S120" s="17">
        <v>500</v>
      </c>
      <c r="T120" s="22">
        <f t="shared" si="8"/>
        <v>34</v>
      </c>
      <c r="U120" s="23">
        <f t="shared" si="9"/>
        <v>60.58</v>
      </c>
      <c r="V120" s="23">
        <f t="shared" si="12"/>
        <v>1</v>
      </c>
      <c r="W120" s="23">
        <f t="shared" si="13"/>
        <v>1</v>
      </c>
      <c r="X120" s="23">
        <f t="shared" si="10"/>
        <v>1</v>
      </c>
      <c r="Y120" s="17" t="str">
        <f t="shared" si="14"/>
        <v>ELIGIBLE</v>
      </c>
      <c r="Z120" s="11" t="str">
        <f t="shared" si="15"/>
        <v>Y</v>
      </c>
      <c r="AA120" s="51"/>
      <c r="AB120" s="17"/>
    </row>
    <row r="121" spans="1:28" s="16" customFormat="1" ht="150" x14ac:dyDescent="0.25">
      <c r="A121" s="18">
        <v>120</v>
      </c>
      <c r="B121" s="18" t="s">
        <v>434</v>
      </c>
      <c r="C121" s="18" t="s">
        <v>24</v>
      </c>
      <c r="D121" s="18" t="s">
        <v>435</v>
      </c>
      <c r="E121" s="18">
        <v>0</v>
      </c>
      <c r="F121" s="18">
        <v>6.56</v>
      </c>
      <c r="G121" s="18">
        <v>6.1</v>
      </c>
      <c r="H121" s="18" t="s">
        <v>65</v>
      </c>
      <c r="I121" s="28">
        <v>31428</v>
      </c>
      <c r="J121" s="18" t="s">
        <v>23</v>
      </c>
      <c r="K121" s="18" t="s">
        <v>25</v>
      </c>
      <c r="L121" s="18">
        <v>7005709715</v>
      </c>
      <c r="M121" s="18" t="s">
        <v>436</v>
      </c>
      <c r="N121" s="18" t="s">
        <v>27</v>
      </c>
      <c r="O121" s="18" t="s">
        <v>28</v>
      </c>
      <c r="P121" s="29">
        <v>43792.95416666667</v>
      </c>
      <c r="Q121" s="18" t="s">
        <v>29</v>
      </c>
      <c r="R121" s="30">
        <v>43793</v>
      </c>
      <c r="S121" s="18">
        <v>1000</v>
      </c>
      <c r="T121" s="22">
        <f t="shared" si="8"/>
        <v>35</v>
      </c>
      <c r="U121" s="31">
        <f t="shared" si="9"/>
        <v>65.599999999999994</v>
      </c>
      <c r="V121" s="31">
        <f t="shared" si="12"/>
        <v>1</v>
      </c>
      <c r="W121" s="31">
        <f t="shared" si="13"/>
        <v>1</v>
      </c>
      <c r="X121" s="31">
        <f t="shared" si="10"/>
        <v>1</v>
      </c>
      <c r="Y121" s="17" t="s">
        <v>581</v>
      </c>
      <c r="Z121" s="40" t="str">
        <f t="shared" si="15"/>
        <v>Y</v>
      </c>
      <c r="AA121" s="56" t="s">
        <v>586</v>
      </c>
      <c r="AB121" s="18" t="s">
        <v>590</v>
      </c>
    </row>
    <row r="122" spans="1:28" s="2" customFormat="1" x14ac:dyDescent="0.25">
      <c r="A122" s="17">
        <v>121</v>
      </c>
      <c r="B122" s="17" t="s">
        <v>437</v>
      </c>
      <c r="C122" s="17" t="s">
        <v>103</v>
      </c>
      <c r="D122" s="17" t="s">
        <v>438</v>
      </c>
      <c r="E122" s="17">
        <v>75</v>
      </c>
      <c r="F122" s="17">
        <v>0</v>
      </c>
      <c r="G122" s="17">
        <v>14</v>
      </c>
      <c r="H122" s="17" t="s">
        <v>37</v>
      </c>
      <c r="I122" s="19">
        <v>29948</v>
      </c>
      <c r="J122" s="17" t="s">
        <v>23</v>
      </c>
      <c r="K122" s="17" t="s">
        <v>25</v>
      </c>
      <c r="L122" s="17">
        <v>9433255661</v>
      </c>
      <c r="M122" s="17" t="s">
        <v>439</v>
      </c>
      <c r="N122" s="17" t="s">
        <v>27</v>
      </c>
      <c r="O122" s="17" t="s">
        <v>28</v>
      </c>
      <c r="P122" s="20">
        <v>43793.42291666667</v>
      </c>
      <c r="Q122" s="17" t="s">
        <v>29</v>
      </c>
      <c r="R122" s="21">
        <v>43793</v>
      </c>
      <c r="S122" s="17">
        <v>1000</v>
      </c>
      <c r="T122" s="22">
        <f t="shared" si="8"/>
        <v>39</v>
      </c>
      <c r="U122" s="23">
        <f t="shared" si="9"/>
        <v>75</v>
      </c>
      <c r="V122" s="23">
        <f t="shared" si="12"/>
        <v>1</v>
      </c>
      <c r="W122" s="23">
        <f t="shared" si="13"/>
        <v>1</v>
      </c>
      <c r="X122" s="23">
        <f t="shared" si="10"/>
        <v>1</v>
      </c>
      <c r="Y122" s="17" t="str">
        <f t="shared" si="14"/>
        <v>ELIGIBLE</v>
      </c>
      <c r="Z122" s="11" t="str">
        <f t="shared" si="15"/>
        <v>N</v>
      </c>
      <c r="AA122" s="51"/>
      <c r="AB122" s="17"/>
    </row>
    <row r="123" spans="1:28" s="3" customFormat="1" ht="60" x14ac:dyDescent="0.25">
      <c r="A123" s="24">
        <v>122</v>
      </c>
      <c r="B123" s="24" t="s">
        <v>440</v>
      </c>
      <c r="C123" s="24" t="s">
        <v>24</v>
      </c>
      <c r="D123" s="24" t="s">
        <v>441</v>
      </c>
      <c r="E123" s="24">
        <v>0</v>
      </c>
      <c r="F123" s="24">
        <v>8.23</v>
      </c>
      <c r="G123" s="24">
        <v>12</v>
      </c>
      <c r="H123" s="24" t="s">
        <v>245</v>
      </c>
      <c r="I123" s="25">
        <v>30565</v>
      </c>
      <c r="J123" s="24" t="s">
        <v>128</v>
      </c>
      <c r="K123" s="24" t="s">
        <v>25</v>
      </c>
      <c r="L123" s="24">
        <v>7896233561</v>
      </c>
      <c r="M123" s="24" t="s">
        <v>442</v>
      </c>
      <c r="N123" s="24" t="s">
        <v>27</v>
      </c>
      <c r="O123" s="24" t="s">
        <v>28</v>
      </c>
      <c r="P123" s="26">
        <v>43793.602083333331</v>
      </c>
      <c r="Q123" s="24" t="s">
        <v>29</v>
      </c>
      <c r="R123" s="27">
        <v>43793</v>
      </c>
      <c r="S123" s="24">
        <v>1000</v>
      </c>
      <c r="T123" s="22">
        <f t="shared" si="8"/>
        <v>38</v>
      </c>
      <c r="U123" s="23">
        <f t="shared" si="9"/>
        <v>82.300000000000011</v>
      </c>
      <c r="V123" s="23">
        <f t="shared" si="12"/>
        <v>1</v>
      </c>
      <c r="W123" s="23">
        <f t="shared" si="13"/>
        <v>1</v>
      </c>
      <c r="X123" s="23">
        <f t="shared" si="10"/>
        <v>1</v>
      </c>
      <c r="Y123" s="17" t="s">
        <v>581</v>
      </c>
      <c r="Z123" s="11" t="str">
        <f t="shared" si="15"/>
        <v>N</v>
      </c>
      <c r="AA123" s="52"/>
      <c r="AB123" s="24" t="s">
        <v>589</v>
      </c>
    </row>
    <row r="124" spans="1:28" s="2" customFormat="1" x14ac:dyDescent="0.25">
      <c r="A124" s="17">
        <v>123</v>
      </c>
      <c r="B124" s="17" t="s">
        <v>443</v>
      </c>
      <c r="C124" s="17" t="s">
        <v>24</v>
      </c>
      <c r="D124" s="17" t="s">
        <v>444</v>
      </c>
      <c r="E124" s="17">
        <v>75</v>
      </c>
      <c r="F124" s="17">
        <v>0</v>
      </c>
      <c r="G124" s="17">
        <v>17.600000000000001</v>
      </c>
      <c r="H124" s="17" t="s">
        <v>69</v>
      </c>
      <c r="I124" s="19">
        <v>28225</v>
      </c>
      <c r="J124" s="17" t="s">
        <v>23</v>
      </c>
      <c r="K124" s="17" t="s">
        <v>25</v>
      </c>
      <c r="L124" s="17">
        <v>9992329897</v>
      </c>
      <c r="M124" s="17" t="s">
        <v>445</v>
      </c>
      <c r="N124" s="17" t="s">
        <v>27</v>
      </c>
      <c r="O124" s="17" t="s">
        <v>28</v>
      </c>
      <c r="P124" s="20">
        <v>43793.822222222225</v>
      </c>
      <c r="Q124" s="17" t="s">
        <v>29</v>
      </c>
      <c r="R124" s="21">
        <v>43796</v>
      </c>
      <c r="S124" s="17">
        <v>1000</v>
      </c>
      <c r="T124" s="22">
        <f t="shared" si="8"/>
        <v>44</v>
      </c>
      <c r="U124" s="23">
        <f t="shared" si="9"/>
        <v>75</v>
      </c>
      <c r="V124" s="23">
        <f t="shared" si="12"/>
        <v>1</v>
      </c>
      <c r="W124" s="23">
        <f t="shared" si="13"/>
        <v>1</v>
      </c>
      <c r="X124" s="23">
        <f t="shared" si="10"/>
        <v>1</v>
      </c>
      <c r="Y124" s="17" t="str">
        <f t="shared" si="14"/>
        <v>ELIGIBLE</v>
      </c>
      <c r="Z124" s="11" t="str">
        <f t="shared" si="15"/>
        <v>N</v>
      </c>
      <c r="AA124" s="51"/>
      <c r="AB124" s="17"/>
    </row>
    <row r="125" spans="1:28" s="6" customFormat="1" ht="60" x14ac:dyDescent="0.25">
      <c r="A125" s="18">
        <v>124</v>
      </c>
      <c r="B125" s="18" t="s">
        <v>446</v>
      </c>
      <c r="C125" s="18" t="s">
        <v>24</v>
      </c>
      <c r="D125" s="18" t="s">
        <v>447</v>
      </c>
      <c r="E125" s="18">
        <v>0</v>
      </c>
      <c r="F125" s="18">
        <v>9</v>
      </c>
      <c r="G125" s="18">
        <v>12.3</v>
      </c>
      <c r="H125" s="18" t="s">
        <v>37</v>
      </c>
      <c r="I125" s="28">
        <v>29807</v>
      </c>
      <c r="J125" s="18" t="s">
        <v>23</v>
      </c>
      <c r="K125" s="18" t="s">
        <v>25</v>
      </c>
      <c r="L125" s="18">
        <v>9051744200</v>
      </c>
      <c r="M125" s="18" t="s">
        <v>448</v>
      </c>
      <c r="N125" s="18" t="s">
        <v>27</v>
      </c>
      <c r="O125" s="18" t="s">
        <v>28</v>
      </c>
      <c r="P125" s="29">
        <v>43793.89166666667</v>
      </c>
      <c r="Q125" s="18" t="s">
        <v>29</v>
      </c>
      <c r="R125" s="30">
        <v>43793</v>
      </c>
      <c r="S125" s="18">
        <v>1000</v>
      </c>
      <c r="T125" s="22">
        <f t="shared" si="8"/>
        <v>40</v>
      </c>
      <c r="U125" s="31">
        <f t="shared" si="9"/>
        <v>90</v>
      </c>
      <c r="V125" s="31">
        <f t="shared" si="12"/>
        <v>1</v>
      </c>
      <c r="W125" s="31">
        <f t="shared" si="13"/>
        <v>1</v>
      </c>
      <c r="X125" s="31">
        <f t="shared" si="10"/>
        <v>1</v>
      </c>
      <c r="Y125" s="17" t="s">
        <v>581</v>
      </c>
      <c r="Z125" s="11" t="str">
        <f t="shared" si="15"/>
        <v>N</v>
      </c>
      <c r="AA125" s="60"/>
      <c r="AB125" s="18" t="s">
        <v>589</v>
      </c>
    </row>
    <row r="126" spans="1:28" s="2" customFormat="1" x14ac:dyDescent="0.25">
      <c r="A126" s="17">
        <v>125</v>
      </c>
      <c r="B126" s="17" t="s">
        <v>449</v>
      </c>
      <c r="C126" s="17" t="s">
        <v>24</v>
      </c>
      <c r="D126" s="17" t="s">
        <v>450</v>
      </c>
      <c r="E126" s="17">
        <v>0</v>
      </c>
      <c r="F126" s="17">
        <v>7.29</v>
      </c>
      <c r="G126" s="17">
        <v>7.9</v>
      </c>
      <c r="H126" s="17" t="s">
        <v>37</v>
      </c>
      <c r="I126" s="19">
        <v>28220</v>
      </c>
      <c r="J126" s="17" t="s">
        <v>23</v>
      </c>
      <c r="K126" s="17" t="s">
        <v>25</v>
      </c>
      <c r="L126" s="17">
        <v>8414886084</v>
      </c>
      <c r="M126" s="17" t="s">
        <v>451</v>
      </c>
      <c r="N126" s="17" t="s">
        <v>27</v>
      </c>
      <c r="O126" s="17" t="s">
        <v>28</v>
      </c>
      <c r="P126" s="20">
        <v>43794.031944444447</v>
      </c>
      <c r="Q126" s="17" t="s">
        <v>29</v>
      </c>
      <c r="R126" s="21">
        <v>43797</v>
      </c>
      <c r="S126" s="17">
        <v>1000</v>
      </c>
      <c r="T126" s="22">
        <f t="shared" si="8"/>
        <v>44</v>
      </c>
      <c r="U126" s="23">
        <f t="shared" si="9"/>
        <v>72.900000000000006</v>
      </c>
      <c r="V126" s="23">
        <f t="shared" si="12"/>
        <v>1</v>
      </c>
      <c r="W126" s="23">
        <f t="shared" si="13"/>
        <v>1</v>
      </c>
      <c r="X126" s="23">
        <f t="shared" si="10"/>
        <v>1</v>
      </c>
      <c r="Y126" s="17" t="str">
        <f t="shared" si="14"/>
        <v>ELIGIBLE</v>
      </c>
      <c r="Z126" s="11" t="str">
        <f t="shared" si="15"/>
        <v>Y</v>
      </c>
      <c r="AA126" s="51"/>
      <c r="AB126" s="17"/>
    </row>
    <row r="127" spans="1:28" s="3" customFormat="1" x14ac:dyDescent="0.25">
      <c r="A127" s="24">
        <v>126</v>
      </c>
      <c r="B127" s="24" t="s">
        <v>452</v>
      </c>
      <c r="C127" s="24" t="s">
        <v>24</v>
      </c>
      <c r="D127" s="24" t="s">
        <v>453</v>
      </c>
      <c r="E127" s="24">
        <v>59.99</v>
      </c>
      <c r="F127" s="24">
        <v>0</v>
      </c>
      <c r="G127" s="24">
        <v>18</v>
      </c>
      <c r="H127" s="24" t="s">
        <v>95</v>
      </c>
      <c r="I127" s="25">
        <v>28393</v>
      </c>
      <c r="J127" s="24" t="s">
        <v>128</v>
      </c>
      <c r="K127" s="24" t="s">
        <v>25</v>
      </c>
      <c r="L127" s="24">
        <v>9430764853</v>
      </c>
      <c r="M127" s="24" t="s">
        <v>454</v>
      </c>
      <c r="N127" s="24" t="s">
        <v>27</v>
      </c>
      <c r="O127" s="24" t="s">
        <v>28</v>
      </c>
      <c r="P127" s="26">
        <v>43794.484722222223</v>
      </c>
      <c r="Q127" s="24" t="s">
        <v>29</v>
      </c>
      <c r="R127" s="27">
        <v>43795</v>
      </c>
      <c r="S127" s="24">
        <v>1000</v>
      </c>
      <c r="T127" s="22">
        <f t="shared" si="8"/>
        <v>44</v>
      </c>
      <c r="U127" s="23">
        <f t="shared" si="9"/>
        <v>59.99</v>
      </c>
      <c r="V127" s="23">
        <f t="shared" si="12"/>
        <v>1</v>
      </c>
      <c r="W127" s="23">
        <f t="shared" si="13"/>
        <v>1</v>
      </c>
      <c r="X127" s="23">
        <f t="shared" si="10"/>
        <v>1</v>
      </c>
      <c r="Y127" s="17" t="str">
        <f t="shared" si="14"/>
        <v>ELIGIBLE</v>
      </c>
      <c r="Z127" s="11" t="str">
        <f t="shared" si="15"/>
        <v>N</v>
      </c>
      <c r="AA127" s="52"/>
      <c r="AB127" s="24"/>
    </row>
    <row r="128" spans="1:28" s="4" customFormat="1" ht="30" x14ac:dyDescent="0.25">
      <c r="A128" s="17">
        <v>127</v>
      </c>
      <c r="B128" s="17" t="s">
        <v>455</v>
      </c>
      <c r="C128" s="17" t="s">
        <v>33</v>
      </c>
      <c r="D128" s="17" t="s">
        <v>456</v>
      </c>
      <c r="E128" s="17">
        <v>45.5</v>
      </c>
      <c r="F128" s="17">
        <v>0</v>
      </c>
      <c r="G128" s="17">
        <v>12</v>
      </c>
      <c r="H128" s="17" t="s">
        <v>22</v>
      </c>
      <c r="I128" s="19">
        <v>28844</v>
      </c>
      <c r="J128" s="17" t="s">
        <v>23</v>
      </c>
      <c r="K128" s="17" t="s">
        <v>25</v>
      </c>
      <c r="L128" s="17">
        <v>8257967976</v>
      </c>
      <c r="M128" s="17" t="s">
        <v>457</v>
      </c>
      <c r="N128" s="17" t="s">
        <v>27</v>
      </c>
      <c r="O128" s="17" t="s">
        <v>28</v>
      </c>
      <c r="P128" s="20">
        <v>43794.617361111108</v>
      </c>
      <c r="Q128" s="17" t="s">
        <v>29</v>
      </c>
      <c r="R128" s="21">
        <v>43795</v>
      </c>
      <c r="S128" s="17">
        <v>500</v>
      </c>
      <c r="T128" s="22">
        <f t="shared" si="8"/>
        <v>42</v>
      </c>
      <c r="U128" s="23">
        <f t="shared" si="9"/>
        <v>45.5</v>
      </c>
      <c r="V128" s="23">
        <f t="shared" si="12"/>
        <v>1</v>
      </c>
      <c r="W128" s="23">
        <f t="shared" si="13"/>
        <v>0</v>
      </c>
      <c r="X128" s="23">
        <f t="shared" si="10"/>
        <v>1</v>
      </c>
      <c r="Y128" s="17" t="s">
        <v>581</v>
      </c>
      <c r="Z128" s="11" t="str">
        <f t="shared" si="15"/>
        <v>N</v>
      </c>
      <c r="AA128" s="57"/>
      <c r="AB128" s="17" t="s">
        <v>873</v>
      </c>
    </row>
    <row r="129" spans="1:28" s="3" customFormat="1" x14ac:dyDescent="0.25">
      <c r="A129" s="24">
        <v>128</v>
      </c>
      <c r="B129" s="24" t="s">
        <v>458</v>
      </c>
      <c r="C129" s="24" t="s">
        <v>103</v>
      </c>
      <c r="D129" s="24" t="s">
        <v>459</v>
      </c>
      <c r="E129" s="24">
        <v>69.209999999999994</v>
      </c>
      <c r="F129" s="24">
        <v>0</v>
      </c>
      <c r="G129" s="24">
        <v>19</v>
      </c>
      <c r="H129" s="24" t="s">
        <v>49</v>
      </c>
      <c r="I129" s="25">
        <v>26526</v>
      </c>
      <c r="J129" s="24" t="s">
        <v>23</v>
      </c>
      <c r="K129" s="24" t="s">
        <v>25</v>
      </c>
      <c r="L129" s="24">
        <v>9758325384</v>
      </c>
      <c r="M129" s="24" t="s">
        <v>460</v>
      </c>
      <c r="N129" s="24" t="s">
        <v>27</v>
      </c>
      <c r="O129" s="24" t="s">
        <v>28</v>
      </c>
      <c r="P129" s="26">
        <v>43794.689583333333</v>
      </c>
      <c r="Q129" s="24" t="s">
        <v>29</v>
      </c>
      <c r="R129" s="27">
        <v>43795</v>
      </c>
      <c r="S129" s="24">
        <v>1000</v>
      </c>
      <c r="T129" s="22">
        <f t="shared" si="8"/>
        <v>49</v>
      </c>
      <c r="U129" s="23">
        <f t="shared" si="9"/>
        <v>69.209999999999994</v>
      </c>
      <c r="V129" s="23">
        <f t="shared" si="12"/>
        <v>1</v>
      </c>
      <c r="W129" s="23">
        <f t="shared" si="13"/>
        <v>1</v>
      </c>
      <c r="X129" s="23">
        <f t="shared" si="10"/>
        <v>1</v>
      </c>
      <c r="Y129" s="17" t="str">
        <f t="shared" si="14"/>
        <v>ELIGIBLE</v>
      </c>
      <c r="Z129" s="11" t="str">
        <f t="shared" si="15"/>
        <v>N</v>
      </c>
      <c r="AA129" s="52"/>
      <c r="AB129" s="24"/>
    </row>
    <row r="130" spans="1:28" s="2" customFormat="1" ht="60" x14ac:dyDescent="0.25">
      <c r="A130" s="17">
        <v>129</v>
      </c>
      <c r="B130" s="17" t="s">
        <v>461</v>
      </c>
      <c r="C130" s="17" t="s">
        <v>24</v>
      </c>
      <c r="D130" s="17" t="s">
        <v>462</v>
      </c>
      <c r="E130" s="17">
        <v>65.38</v>
      </c>
      <c r="F130" s="17">
        <v>0</v>
      </c>
      <c r="G130" s="17">
        <v>8</v>
      </c>
      <c r="H130" s="17" t="s">
        <v>65</v>
      </c>
      <c r="I130" s="19">
        <v>31111</v>
      </c>
      <c r="J130" s="17" t="s">
        <v>128</v>
      </c>
      <c r="K130" s="17" t="s">
        <v>25</v>
      </c>
      <c r="L130" s="17">
        <v>9774339655</v>
      </c>
      <c r="M130" s="17" t="s">
        <v>463</v>
      </c>
      <c r="N130" s="17" t="s">
        <v>27</v>
      </c>
      <c r="O130" s="17" t="s">
        <v>28</v>
      </c>
      <c r="P130" s="20">
        <v>43794.806250000001</v>
      </c>
      <c r="Q130" s="17" t="s">
        <v>29</v>
      </c>
      <c r="R130" s="21">
        <v>43795</v>
      </c>
      <c r="S130" s="17">
        <v>1000</v>
      </c>
      <c r="T130" s="22">
        <f t="shared" ref="T130:T193" si="16">DATEDIF(I130,"30/09/2021","Y")</f>
        <v>36</v>
      </c>
      <c r="U130" s="23">
        <f t="shared" ref="U130:U193" si="17">IF(F130=0,E130,(F130*10))</f>
        <v>65.38</v>
      </c>
      <c r="V130" s="23">
        <f t="shared" si="12"/>
        <v>1</v>
      </c>
      <c r="W130" s="23">
        <f t="shared" si="13"/>
        <v>1</v>
      </c>
      <c r="X130" s="23">
        <f t="shared" ref="X130:X193" si="18">IF(G130&gt;=5,1,0)</f>
        <v>1</v>
      </c>
      <c r="Y130" s="17" t="s">
        <v>581</v>
      </c>
      <c r="Z130" s="11" t="str">
        <f t="shared" ref="Z130:Z161" si="19">IF(G130&gt;=5,IF(G130&lt;=9,"Y","N"))</f>
        <v>Y</v>
      </c>
      <c r="AA130" s="51"/>
      <c r="AB130" s="17" t="s">
        <v>587</v>
      </c>
    </row>
    <row r="131" spans="1:28" s="3" customFormat="1" x14ac:dyDescent="0.25">
      <c r="A131" s="24">
        <v>130</v>
      </c>
      <c r="B131" s="24" t="s">
        <v>464</v>
      </c>
      <c r="C131" s="24" t="s">
        <v>24</v>
      </c>
      <c r="D131" s="24" t="s">
        <v>465</v>
      </c>
      <c r="E131" s="24">
        <v>0</v>
      </c>
      <c r="F131" s="24">
        <v>6.58</v>
      </c>
      <c r="G131" s="24">
        <v>12</v>
      </c>
      <c r="H131" s="24" t="s">
        <v>65</v>
      </c>
      <c r="I131" s="25">
        <v>27467</v>
      </c>
      <c r="J131" s="24" t="s">
        <v>23</v>
      </c>
      <c r="K131" s="24" t="s">
        <v>25</v>
      </c>
      <c r="L131" s="24">
        <v>9436128829</v>
      </c>
      <c r="M131" s="24" t="s">
        <v>466</v>
      </c>
      <c r="N131" s="24" t="s">
        <v>27</v>
      </c>
      <c r="O131" s="24" t="s">
        <v>28</v>
      </c>
      <c r="P131" s="26">
        <v>43795.658333333333</v>
      </c>
      <c r="Q131" s="24" t="s">
        <v>29</v>
      </c>
      <c r="R131" s="27">
        <v>43797</v>
      </c>
      <c r="S131" s="24">
        <v>1000</v>
      </c>
      <c r="T131" s="22">
        <f t="shared" si="16"/>
        <v>46</v>
      </c>
      <c r="U131" s="23">
        <f t="shared" si="17"/>
        <v>65.8</v>
      </c>
      <c r="V131" s="23">
        <f t="shared" ref="V131:V194" si="20">IF(T131&lt;=50,1,0)</f>
        <v>1</v>
      </c>
      <c r="W131" s="23">
        <f t="shared" ref="W131:W194" si="21">IF(U131&gt;=55,1,0)</f>
        <v>1</v>
      </c>
      <c r="X131" s="23">
        <f t="shared" si="18"/>
        <v>1</v>
      </c>
      <c r="Y131" s="17" t="str">
        <f t="shared" ref="Y131:Y190" si="22">IF(SUM(V131:X131)=3,"ELIGIBLE","NOTELIGIBLE")</f>
        <v>ELIGIBLE</v>
      </c>
      <c r="Z131" s="11" t="str">
        <f t="shared" si="19"/>
        <v>N</v>
      </c>
      <c r="AA131" s="52"/>
      <c r="AB131" s="24"/>
    </row>
    <row r="132" spans="1:28" s="2" customFormat="1" x14ac:dyDescent="0.25">
      <c r="A132" s="17">
        <v>131</v>
      </c>
      <c r="B132" s="17" t="s">
        <v>467</v>
      </c>
      <c r="C132" s="17" t="s">
        <v>24</v>
      </c>
      <c r="D132" s="17" t="s">
        <v>468</v>
      </c>
      <c r="E132" s="17">
        <v>76</v>
      </c>
      <c r="F132" s="17">
        <v>0</v>
      </c>
      <c r="G132" s="17">
        <v>10.3</v>
      </c>
      <c r="H132" s="17" t="s">
        <v>22</v>
      </c>
      <c r="I132" s="19">
        <v>30608</v>
      </c>
      <c r="J132" s="17" t="s">
        <v>23</v>
      </c>
      <c r="K132" s="17" t="s">
        <v>25</v>
      </c>
      <c r="L132" s="17">
        <v>9862235569</v>
      </c>
      <c r="M132" s="17" t="s">
        <v>469</v>
      </c>
      <c r="N132" s="17" t="s">
        <v>27</v>
      </c>
      <c r="O132" s="17" t="s">
        <v>28</v>
      </c>
      <c r="P132" s="20">
        <v>43795.677083333336</v>
      </c>
      <c r="Q132" s="17" t="s">
        <v>29</v>
      </c>
      <c r="R132" s="21">
        <v>43797</v>
      </c>
      <c r="S132" s="17">
        <v>1000</v>
      </c>
      <c r="T132" s="22">
        <f t="shared" si="16"/>
        <v>37</v>
      </c>
      <c r="U132" s="23">
        <f t="shared" si="17"/>
        <v>76</v>
      </c>
      <c r="V132" s="23">
        <f t="shared" si="20"/>
        <v>1</v>
      </c>
      <c r="W132" s="23">
        <f t="shared" si="21"/>
        <v>1</v>
      </c>
      <c r="X132" s="23">
        <f t="shared" si="18"/>
        <v>1</v>
      </c>
      <c r="Y132" s="17" t="str">
        <f t="shared" si="22"/>
        <v>ELIGIBLE</v>
      </c>
      <c r="Z132" s="11" t="str">
        <f t="shared" si="19"/>
        <v>N</v>
      </c>
      <c r="AA132" s="51"/>
      <c r="AB132" s="17"/>
    </row>
    <row r="133" spans="1:28" s="7" customFormat="1" ht="30" x14ac:dyDescent="0.25">
      <c r="A133" s="24">
        <v>132</v>
      </c>
      <c r="B133" s="24" t="s">
        <v>470</v>
      </c>
      <c r="C133" s="24" t="s">
        <v>182</v>
      </c>
      <c r="D133" s="24" t="s">
        <v>471</v>
      </c>
      <c r="E133" s="24">
        <v>50.37</v>
      </c>
      <c r="F133" s="24">
        <v>0</v>
      </c>
      <c r="G133" s="24">
        <v>16</v>
      </c>
      <c r="H133" s="24" t="s">
        <v>472</v>
      </c>
      <c r="I133" s="25">
        <v>28572</v>
      </c>
      <c r="J133" s="24" t="s">
        <v>23</v>
      </c>
      <c r="K133" s="24" t="s">
        <v>25</v>
      </c>
      <c r="L133" s="24">
        <v>7629990255</v>
      </c>
      <c r="M133" s="24" t="s">
        <v>473</v>
      </c>
      <c r="N133" s="24" t="s">
        <v>27</v>
      </c>
      <c r="O133" s="24" t="s">
        <v>28</v>
      </c>
      <c r="P133" s="26">
        <v>43795.756944444445</v>
      </c>
      <c r="Q133" s="24" t="s">
        <v>29</v>
      </c>
      <c r="R133" s="27">
        <v>43795</v>
      </c>
      <c r="S133" s="24">
        <v>500</v>
      </c>
      <c r="T133" s="22">
        <f t="shared" si="16"/>
        <v>43</v>
      </c>
      <c r="U133" s="23">
        <f t="shared" si="17"/>
        <v>50.37</v>
      </c>
      <c r="V133" s="23">
        <f t="shared" si="20"/>
        <v>1</v>
      </c>
      <c r="W133" s="23">
        <f t="shared" si="21"/>
        <v>0</v>
      </c>
      <c r="X133" s="23">
        <f t="shared" si="18"/>
        <v>1</v>
      </c>
      <c r="Y133" s="17" t="s">
        <v>581</v>
      </c>
      <c r="Z133" s="11" t="str">
        <f t="shared" si="19"/>
        <v>N</v>
      </c>
      <c r="AA133" s="55"/>
      <c r="AB133" s="24" t="s">
        <v>873</v>
      </c>
    </row>
    <row r="134" spans="1:28" s="2" customFormat="1" x14ac:dyDescent="0.25">
      <c r="A134" s="17">
        <v>133</v>
      </c>
      <c r="B134" s="17" t="s">
        <v>474</v>
      </c>
      <c r="C134" s="17" t="s">
        <v>24</v>
      </c>
      <c r="D134" s="17" t="s">
        <v>475</v>
      </c>
      <c r="E134" s="17">
        <v>0</v>
      </c>
      <c r="F134" s="17">
        <v>9.9</v>
      </c>
      <c r="G134" s="17">
        <v>11.9</v>
      </c>
      <c r="H134" s="17" t="s">
        <v>37</v>
      </c>
      <c r="I134" s="19">
        <v>28899</v>
      </c>
      <c r="J134" s="17" t="s">
        <v>23</v>
      </c>
      <c r="K134" s="17" t="s">
        <v>25</v>
      </c>
      <c r="L134" s="17">
        <v>9748871219</v>
      </c>
      <c r="M134" s="17" t="s">
        <v>476</v>
      </c>
      <c r="N134" s="17" t="s">
        <v>27</v>
      </c>
      <c r="O134" s="17" t="s">
        <v>28</v>
      </c>
      <c r="P134" s="20">
        <v>43795.804166666669</v>
      </c>
      <c r="Q134" s="17" t="s">
        <v>29</v>
      </c>
      <c r="R134" s="21">
        <v>43795</v>
      </c>
      <c r="S134" s="17">
        <v>1000</v>
      </c>
      <c r="T134" s="22">
        <f t="shared" si="16"/>
        <v>42</v>
      </c>
      <c r="U134" s="23">
        <f t="shared" si="17"/>
        <v>99</v>
      </c>
      <c r="V134" s="23">
        <f t="shared" si="20"/>
        <v>1</v>
      </c>
      <c r="W134" s="23">
        <f t="shared" si="21"/>
        <v>1</v>
      </c>
      <c r="X134" s="23">
        <f t="shared" si="18"/>
        <v>1</v>
      </c>
      <c r="Y134" s="17" t="str">
        <f t="shared" si="22"/>
        <v>ELIGIBLE</v>
      </c>
      <c r="Z134" s="11" t="str">
        <f t="shared" si="19"/>
        <v>N</v>
      </c>
      <c r="AA134" s="51"/>
      <c r="AB134" s="17"/>
    </row>
    <row r="135" spans="1:28" s="3" customFormat="1" x14ac:dyDescent="0.25">
      <c r="A135" s="24">
        <v>134</v>
      </c>
      <c r="B135" s="24" t="s">
        <v>477</v>
      </c>
      <c r="C135" s="24" t="s">
        <v>24</v>
      </c>
      <c r="D135" s="24" t="s">
        <v>478</v>
      </c>
      <c r="E135" s="24">
        <v>0</v>
      </c>
      <c r="F135" s="24">
        <v>7.54</v>
      </c>
      <c r="G135" s="24">
        <v>14.5</v>
      </c>
      <c r="H135" s="24" t="s">
        <v>99</v>
      </c>
      <c r="I135" s="25">
        <v>28376</v>
      </c>
      <c r="J135" s="24" t="s">
        <v>23</v>
      </c>
      <c r="K135" s="24" t="s">
        <v>25</v>
      </c>
      <c r="L135" s="24">
        <v>9464425736</v>
      </c>
      <c r="M135" s="24" t="s">
        <v>479</v>
      </c>
      <c r="N135" s="24" t="s">
        <v>27</v>
      </c>
      <c r="O135" s="24" t="s">
        <v>28</v>
      </c>
      <c r="P135" s="26">
        <v>43795.9</v>
      </c>
      <c r="Q135" s="24" t="s">
        <v>29</v>
      </c>
      <c r="R135" s="27">
        <v>43795</v>
      </c>
      <c r="S135" s="24">
        <v>1000</v>
      </c>
      <c r="T135" s="22">
        <f t="shared" si="16"/>
        <v>44</v>
      </c>
      <c r="U135" s="23">
        <f t="shared" si="17"/>
        <v>75.400000000000006</v>
      </c>
      <c r="V135" s="23">
        <f t="shared" si="20"/>
        <v>1</v>
      </c>
      <c r="W135" s="23">
        <f t="shared" si="21"/>
        <v>1</v>
      </c>
      <c r="X135" s="23">
        <f t="shared" si="18"/>
        <v>1</v>
      </c>
      <c r="Y135" s="17" t="str">
        <f t="shared" si="22"/>
        <v>ELIGIBLE</v>
      </c>
      <c r="Z135" s="11" t="str">
        <f t="shared" si="19"/>
        <v>N</v>
      </c>
      <c r="AA135" s="52"/>
      <c r="AB135" s="24"/>
    </row>
    <row r="136" spans="1:28" s="2" customFormat="1" x14ac:dyDescent="0.25">
      <c r="A136" s="17">
        <v>135</v>
      </c>
      <c r="B136" s="17" t="s">
        <v>480</v>
      </c>
      <c r="C136" s="17" t="s">
        <v>24</v>
      </c>
      <c r="D136" s="17" t="s">
        <v>481</v>
      </c>
      <c r="E136" s="17">
        <v>74</v>
      </c>
      <c r="F136" s="17">
        <v>0</v>
      </c>
      <c r="G136" s="17">
        <v>15</v>
      </c>
      <c r="H136" s="17" t="s">
        <v>482</v>
      </c>
      <c r="I136" s="19">
        <v>27942</v>
      </c>
      <c r="J136" s="17" t="s">
        <v>23</v>
      </c>
      <c r="K136" s="17" t="s">
        <v>25</v>
      </c>
      <c r="L136" s="17">
        <v>9927071710</v>
      </c>
      <c r="M136" s="17" t="s">
        <v>483</v>
      </c>
      <c r="N136" s="17" t="s">
        <v>27</v>
      </c>
      <c r="O136" s="17" t="s">
        <v>28</v>
      </c>
      <c r="P136" s="20">
        <v>43796.427083333336</v>
      </c>
      <c r="Q136" s="17" t="s">
        <v>29</v>
      </c>
      <c r="R136" s="21">
        <v>43796</v>
      </c>
      <c r="S136" s="17">
        <v>1000</v>
      </c>
      <c r="T136" s="22">
        <f t="shared" si="16"/>
        <v>45</v>
      </c>
      <c r="U136" s="23">
        <f t="shared" si="17"/>
        <v>74</v>
      </c>
      <c r="V136" s="23">
        <f t="shared" si="20"/>
        <v>1</v>
      </c>
      <c r="W136" s="23">
        <f t="shared" si="21"/>
        <v>1</v>
      </c>
      <c r="X136" s="23">
        <f t="shared" si="18"/>
        <v>1</v>
      </c>
      <c r="Y136" s="17" t="str">
        <f t="shared" si="22"/>
        <v>ELIGIBLE</v>
      </c>
      <c r="Z136" s="11" t="str">
        <f t="shared" si="19"/>
        <v>N</v>
      </c>
      <c r="AA136" s="51"/>
      <c r="AB136" s="17"/>
    </row>
    <row r="137" spans="1:28" s="3" customFormat="1" x14ac:dyDescent="0.25">
      <c r="A137" s="24">
        <v>136</v>
      </c>
      <c r="B137" s="24" t="s">
        <v>484</v>
      </c>
      <c r="C137" s="24" t="s">
        <v>24</v>
      </c>
      <c r="D137" s="24" t="s">
        <v>485</v>
      </c>
      <c r="E137" s="24">
        <v>73.86</v>
      </c>
      <c r="F137" s="24">
        <v>0</v>
      </c>
      <c r="G137" s="24">
        <v>14.3</v>
      </c>
      <c r="H137" s="24" t="s">
        <v>486</v>
      </c>
      <c r="I137" s="25">
        <v>29226</v>
      </c>
      <c r="J137" s="24" t="s">
        <v>23</v>
      </c>
      <c r="K137" s="24" t="s">
        <v>25</v>
      </c>
      <c r="L137" s="24">
        <v>9555568123</v>
      </c>
      <c r="M137" s="24" t="s">
        <v>487</v>
      </c>
      <c r="N137" s="24" t="s">
        <v>27</v>
      </c>
      <c r="O137" s="24" t="s">
        <v>28</v>
      </c>
      <c r="P137" s="26">
        <v>43796.453472222223</v>
      </c>
      <c r="Q137" s="24" t="s">
        <v>29</v>
      </c>
      <c r="R137" s="27">
        <v>43796</v>
      </c>
      <c r="S137" s="24">
        <v>1000</v>
      </c>
      <c r="T137" s="22">
        <f t="shared" si="16"/>
        <v>41</v>
      </c>
      <c r="U137" s="23">
        <f t="shared" si="17"/>
        <v>73.86</v>
      </c>
      <c r="V137" s="23">
        <f t="shared" si="20"/>
        <v>1</v>
      </c>
      <c r="W137" s="23">
        <f t="shared" si="21"/>
        <v>1</v>
      </c>
      <c r="X137" s="23">
        <f t="shared" si="18"/>
        <v>1</v>
      </c>
      <c r="Y137" s="17" t="str">
        <f t="shared" si="22"/>
        <v>ELIGIBLE</v>
      </c>
      <c r="Z137" s="11" t="str">
        <f t="shared" si="19"/>
        <v>N</v>
      </c>
      <c r="AA137" s="52"/>
      <c r="AB137" s="24"/>
    </row>
    <row r="138" spans="1:28" s="2" customFormat="1" ht="60" x14ac:dyDescent="0.25">
      <c r="A138" s="17">
        <v>137</v>
      </c>
      <c r="B138" s="17" t="s">
        <v>488</v>
      </c>
      <c r="C138" s="17" t="s">
        <v>24</v>
      </c>
      <c r="D138" s="17" t="s">
        <v>489</v>
      </c>
      <c r="E138" s="17">
        <v>63.5</v>
      </c>
      <c r="F138" s="17">
        <v>0</v>
      </c>
      <c r="G138" s="17">
        <v>10</v>
      </c>
      <c r="H138" s="17" t="s">
        <v>69</v>
      </c>
      <c r="I138" s="19">
        <v>26114</v>
      </c>
      <c r="J138" s="17" t="s">
        <v>23</v>
      </c>
      <c r="K138" s="17" t="s">
        <v>25</v>
      </c>
      <c r="L138" s="17">
        <v>9773641971</v>
      </c>
      <c r="M138" s="17" t="s">
        <v>490</v>
      </c>
      <c r="N138" s="17" t="s">
        <v>27</v>
      </c>
      <c r="O138" s="17" t="s">
        <v>28</v>
      </c>
      <c r="P138" s="20">
        <v>43796.521527777775</v>
      </c>
      <c r="Q138" s="17" t="s">
        <v>29</v>
      </c>
      <c r="R138" s="21">
        <v>43797</v>
      </c>
      <c r="S138" s="17">
        <v>1000</v>
      </c>
      <c r="T138" s="22">
        <f t="shared" si="16"/>
        <v>50</v>
      </c>
      <c r="U138" s="23">
        <f t="shared" si="17"/>
        <v>63.5</v>
      </c>
      <c r="V138" s="23">
        <f t="shared" si="20"/>
        <v>1</v>
      </c>
      <c r="W138" s="23">
        <f t="shared" si="21"/>
        <v>1</v>
      </c>
      <c r="X138" s="23">
        <f t="shared" si="18"/>
        <v>1</v>
      </c>
      <c r="Y138" s="17" t="s">
        <v>581</v>
      </c>
      <c r="Z138" s="11" t="str">
        <f t="shared" si="19"/>
        <v>N</v>
      </c>
      <c r="AA138" s="51"/>
      <c r="AB138" s="17" t="s">
        <v>587</v>
      </c>
    </row>
    <row r="139" spans="1:28" s="3" customFormat="1" x14ac:dyDescent="0.25">
      <c r="A139" s="24">
        <v>138</v>
      </c>
      <c r="B139" s="24" t="s">
        <v>491</v>
      </c>
      <c r="C139" s="24" t="s">
        <v>24</v>
      </c>
      <c r="D139" s="24" t="s">
        <v>492</v>
      </c>
      <c r="E139" s="24">
        <v>82.06</v>
      </c>
      <c r="F139" s="24">
        <v>0</v>
      </c>
      <c r="G139" s="24">
        <v>15</v>
      </c>
      <c r="H139" s="24" t="s">
        <v>37</v>
      </c>
      <c r="I139" s="25">
        <v>28857</v>
      </c>
      <c r="J139" s="24" t="s">
        <v>23</v>
      </c>
      <c r="K139" s="24" t="s">
        <v>25</v>
      </c>
      <c r="L139" s="24">
        <v>9748773297</v>
      </c>
      <c r="M139" s="24" t="s">
        <v>493</v>
      </c>
      <c r="N139" s="24" t="s">
        <v>27</v>
      </c>
      <c r="O139" s="24" t="s">
        <v>28</v>
      </c>
      <c r="P139" s="26">
        <v>43796.548611111109</v>
      </c>
      <c r="Q139" s="24" t="s">
        <v>29</v>
      </c>
      <c r="R139" s="27">
        <v>43796</v>
      </c>
      <c r="S139" s="24">
        <v>1000</v>
      </c>
      <c r="T139" s="22">
        <f t="shared" si="16"/>
        <v>42</v>
      </c>
      <c r="U139" s="23">
        <f t="shared" si="17"/>
        <v>82.06</v>
      </c>
      <c r="V139" s="23">
        <f t="shared" si="20"/>
        <v>1</v>
      </c>
      <c r="W139" s="23">
        <f t="shared" si="21"/>
        <v>1</v>
      </c>
      <c r="X139" s="23">
        <f t="shared" si="18"/>
        <v>1</v>
      </c>
      <c r="Y139" s="17" t="str">
        <f t="shared" si="22"/>
        <v>ELIGIBLE</v>
      </c>
      <c r="Z139" s="11" t="str">
        <f t="shared" si="19"/>
        <v>N</v>
      </c>
      <c r="AA139" s="52"/>
      <c r="AB139" s="24"/>
    </row>
    <row r="140" spans="1:28" s="2" customFormat="1" ht="30" x14ac:dyDescent="0.25">
      <c r="A140" s="17">
        <v>139</v>
      </c>
      <c r="B140" s="17" t="s">
        <v>494</v>
      </c>
      <c r="C140" s="17" t="s">
        <v>24</v>
      </c>
      <c r="D140" s="17" t="s">
        <v>495</v>
      </c>
      <c r="E140" s="17">
        <v>78.010000000000005</v>
      </c>
      <c r="F140" s="17">
        <v>0</v>
      </c>
      <c r="G140" s="17">
        <v>9.8000000000000007</v>
      </c>
      <c r="H140" s="17" t="s">
        <v>37</v>
      </c>
      <c r="I140" s="19">
        <v>30701</v>
      </c>
      <c r="J140" s="17" t="s">
        <v>23</v>
      </c>
      <c r="K140" s="17" t="s">
        <v>25</v>
      </c>
      <c r="L140" s="17">
        <v>9233036014</v>
      </c>
      <c r="M140" s="17" t="s">
        <v>496</v>
      </c>
      <c r="N140" s="17" t="s">
        <v>27</v>
      </c>
      <c r="O140" s="17" t="s">
        <v>28</v>
      </c>
      <c r="P140" s="20">
        <v>43796.624305555553</v>
      </c>
      <c r="Q140" s="17" t="s">
        <v>29</v>
      </c>
      <c r="R140" s="21">
        <v>43796</v>
      </c>
      <c r="S140" s="17">
        <v>1000</v>
      </c>
      <c r="T140" s="22">
        <f t="shared" si="16"/>
        <v>37</v>
      </c>
      <c r="U140" s="23">
        <f t="shared" si="17"/>
        <v>78.010000000000005</v>
      </c>
      <c r="V140" s="23">
        <f t="shared" si="20"/>
        <v>1</v>
      </c>
      <c r="W140" s="23">
        <f t="shared" si="21"/>
        <v>1</v>
      </c>
      <c r="X140" s="23">
        <f t="shared" si="18"/>
        <v>1</v>
      </c>
      <c r="Y140" s="17" t="s">
        <v>581</v>
      </c>
      <c r="Z140" s="11" t="str">
        <f t="shared" si="19"/>
        <v>N</v>
      </c>
      <c r="AA140" s="51"/>
      <c r="AB140" s="17" t="s">
        <v>876</v>
      </c>
    </row>
    <row r="141" spans="1:28" s="3" customFormat="1" x14ac:dyDescent="0.25">
      <c r="A141" s="24">
        <v>140</v>
      </c>
      <c r="B141" s="24" t="s">
        <v>497</v>
      </c>
      <c r="C141" s="24" t="s">
        <v>24</v>
      </c>
      <c r="D141" s="24" t="s">
        <v>498</v>
      </c>
      <c r="E141" s="24">
        <v>78</v>
      </c>
      <c r="F141" s="24">
        <v>0</v>
      </c>
      <c r="G141" s="24">
        <v>14.3</v>
      </c>
      <c r="H141" s="24" t="s">
        <v>41</v>
      </c>
      <c r="I141" s="25">
        <v>29220</v>
      </c>
      <c r="J141" s="24" t="s">
        <v>23</v>
      </c>
      <c r="K141" s="24" t="s">
        <v>25</v>
      </c>
      <c r="L141" s="24">
        <v>9434934979</v>
      </c>
      <c r="M141" s="24" t="s">
        <v>499</v>
      </c>
      <c r="N141" s="24" t="s">
        <v>27</v>
      </c>
      <c r="O141" s="24" t="s">
        <v>28</v>
      </c>
      <c r="P141" s="26">
        <v>43796.638888888891</v>
      </c>
      <c r="Q141" s="24" t="s">
        <v>29</v>
      </c>
      <c r="R141" s="27">
        <v>43797</v>
      </c>
      <c r="S141" s="24">
        <v>1000</v>
      </c>
      <c r="T141" s="22">
        <f t="shared" si="16"/>
        <v>41</v>
      </c>
      <c r="U141" s="23">
        <f t="shared" si="17"/>
        <v>78</v>
      </c>
      <c r="V141" s="23">
        <f t="shared" si="20"/>
        <v>1</v>
      </c>
      <c r="W141" s="23">
        <f t="shared" si="21"/>
        <v>1</v>
      </c>
      <c r="X141" s="23">
        <f t="shared" si="18"/>
        <v>1</v>
      </c>
      <c r="Y141" s="17" t="str">
        <f t="shared" si="22"/>
        <v>ELIGIBLE</v>
      </c>
      <c r="Z141" s="11" t="str">
        <f t="shared" si="19"/>
        <v>N</v>
      </c>
      <c r="AA141" s="52"/>
      <c r="AB141" s="24"/>
    </row>
    <row r="142" spans="1:28" s="15" customFormat="1" ht="60" x14ac:dyDescent="0.25">
      <c r="A142" s="18">
        <v>141</v>
      </c>
      <c r="B142" s="18" t="s">
        <v>500</v>
      </c>
      <c r="C142" s="18" t="s">
        <v>103</v>
      </c>
      <c r="D142" s="18" t="s">
        <v>501</v>
      </c>
      <c r="E142" s="18">
        <v>0</v>
      </c>
      <c r="F142" s="18">
        <v>8.19</v>
      </c>
      <c r="G142" s="18">
        <v>20</v>
      </c>
      <c r="H142" s="18" t="s">
        <v>375</v>
      </c>
      <c r="I142" s="28">
        <v>27212</v>
      </c>
      <c r="J142" s="18" t="s">
        <v>23</v>
      </c>
      <c r="K142" s="18" t="s">
        <v>25</v>
      </c>
      <c r="L142" s="18">
        <v>9912849874</v>
      </c>
      <c r="M142" s="18" t="s">
        <v>502</v>
      </c>
      <c r="N142" s="18" t="s">
        <v>27</v>
      </c>
      <c r="O142" s="18" t="s">
        <v>28</v>
      </c>
      <c r="P142" s="29">
        <v>43796.640972222223</v>
      </c>
      <c r="Q142" s="18" t="s">
        <v>29</v>
      </c>
      <c r="R142" s="30">
        <v>43798</v>
      </c>
      <c r="S142" s="18">
        <v>1000</v>
      </c>
      <c r="T142" s="22">
        <f t="shared" si="16"/>
        <v>47</v>
      </c>
      <c r="U142" s="31">
        <f t="shared" si="17"/>
        <v>81.899999999999991</v>
      </c>
      <c r="V142" s="31">
        <f t="shared" si="20"/>
        <v>1</v>
      </c>
      <c r="W142" s="31">
        <f t="shared" si="21"/>
        <v>1</v>
      </c>
      <c r="X142" s="31">
        <f t="shared" si="18"/>
        <v>1</v>
      </c>
      <c r="Y142" s="17" t="s">
        <v>581</v>
      </c>
      <c r="Z142" s="39" t="str">
        <f t="shared" si="19"/>
        <v>N</v>
      </c>
      <c r="AA142" s="54"/>
      <c r="AB142" s="18" t="s">
        <v>589</v>
      </c>
    </row>
    <row r="143" spans="1:28" s="3" customFormat="1" x14ac:dyDescent="0.25">
      <c r="A143" s="24">
        <v>142</v>
      </c>
      <c r="B143" s="24" t="s">
        <v>503</v>
      </c>
      <c r="C143" s="24" t="s">
        <v>24</v>
      </c>
      <c r="D143" s="24" t="s">
        <v>504</v>
      </c>
      <c r="E143" s="24">
        <v>77.400000000000006</v>
      </c>
      <c r="F143" s="24">
        <v>0</v>
      </c>
      <c r="G143" s="24">
        <v>11.7</v>
      </c>
      <c r="H143" s="24" t="s">
        <v>22</v>
      </c>
      <c r="I143" s="25">
        <v>30598</v>
      </c>
      <c r="J143" s="24" t="s">
        <v>23</v>
      </c>
      <c r="K143" s="24" t="s">
        <v>25</v>
      </c>
      <c r="L143" s="24">
        <v>9435198349</v>
      </c>
      <c r="M143" s="24" t="s">
        <v>505</v>
      </c>
      <c r="N143" s="24" t="s">
        <v>27</v>
      </c>
      <c r="O143" s="24" t="s">
        <v>28</v>
      </c>
      <c r="P143" s="26">
        <v>43796.64166666667</v>
      </c>
      <c r="Q143" s="24" t="s">
        <v>29</v>
      </c>
      <c r="R143" s="27">
        <v>43796</v>
      </c>
      <c r="S143" s="24">
        <v>1000</v>
      </c>
      <c r="T143" s="22">
        <f t="shared" si="16"/>
        <v>37</v>
      </c>
      <c r="U143" s="23">
        <f t="shared" si="17"/>
        <v>77.400000000000006</v>
      </c>
      <c r="V143" s="23">
        <f t="shared" si="20"/>
        <v>1</v>
      </c>
      <c r="W143" s="23">
        <f t="shared" si="21"/>
        <v>1</v>
      </c>
      <c r="X143" s="23">
        <f t="shared" si="18"/>
        <v>1</v>
      </c>
      <c r="Y143" s="17" t="str">
        <f t="shared" si="22"/>
        <v>ELIGIBLE</v>
      </c>
      <c r="Z143" s="11" t="str">
        <f t="shared" si="19"/>
        <v>N</v>
      </c>
      <c r="AA143" s="52"/>
      <c r="AB143" s="24"/>
    </row>
    <row r="144" spans="1:28" s="2" customFormat="1" x14ac:dyDescent="0.25">
      <c r="A144" s="17">
        <v>143</v>
      </c>
      <c r="B144" s="17" t="s">
        <v>506</v>
      </c>
      <c r="C144" s="17" t="s">
        <v>24</v>
      </c>
      <c r="D144" s="17" t="s">
        <v>507</v>
      </c>
      <c r="E144" s="17">
        <v>69</v>
      </c>
      <c r="F144" s="17">
        <v>0</v>
      </c>
      <c r="G144" s="17">
        <v>10</v>
      </c>
      <c r="H144" s="17" t="s">
        <v>41</v>
      </c>
      <c r="I144" s="19">
        <v>30917</v>
      </c>
      <c r="J144" s="17" t="s">
        <v>23</v>
      </c>
      <c r="K144" s="17" t="s">
        <v>25</v>
      </c>
      <c r="L144" s="17">
        <v>9433771155</v>
      </c>
      <c r="M144" s="17" t="s">
        <v>508</v>
      </c>
      <c r="N144" s="17" t="s">
        <v>27</v>
      </c>
      <c r="O144" s="17" t="s">
        <v>28</v>
      </c>
      <c r="P144" s="20">
        <v>43797.040277777778</v>
      </c>
      <c r="Q144" s="17" t="s">
        <v>29</v>
      </c>
      <c r="R144" s="21">
        <v>43797</v>
      </c>
      <c r="S144" s="17">
        <v>1000</v>
      </c>
      <c r="T144" s="22">
        <f t="shared" si="16"/>
        <v>37</v>
      </c>
      <c r="U144" s="23">
        <f t="shared" si="17"/>
        <v>69</v>
      </c>
      <c r="V144" s="23">
        <f t="shared" si="20"/>
        <v>1</v>
      </c>
      <c r="W144" s="23">
        <f t="shared" si="21"/>
        <v>1</v>
      </c>
      <c r="X144" s="23">
        <f t="shared" si="18"/>
        <v>1</v>
      </c>
      <c r="Y144" s="17" t="str">
        <f t="shared" si="22"/>
        <v>ELIGIBLE</v>
      </c>
      <c r="Z144" s="11" t="str">
        <f t="shared" si="19"/>
        <v>N</v>
      </c>
      <c r="AA144" s="51"/>
      <c r="AB144" s="17"/>
    </row>
    <row r="145" spans="1:28" s="3" customFormat="1" ht="60" x14ac:dyDescent="0.25">
      <c r="A145" s="24">
        <v>144</v>
      </c>
      <c r="B145" s="24" t="s">
        <v>509</v>
      </c>
      <c r="C145" s="24" t="s">
        <v>24</v>
      </c>
      <c r="D145" s="24" t="s">
        <v>510</v>
      </c>
      <c r="E145" s="24">
        <v>70.14</v>
      </c>
      <c r="F145" s="24">
        <v>0</v>
      </c>
      <c r="G145" s="24">
        <v>12</v>
      </c>
      <c r="H145" s="24" t="s">
        <v>41</v>
      </c>
      <c r="I145" s="25">
        <v>28070</v>
      </c>
      <c r="J145" s="24" t="s">
        <v>23</v>
      </c>
      <c r="K145" s="24" t="s">
        <v>25</v>
      </c>
      <c r="L145" s="24">
        <v>8420334556</v>
      </c>
      <c r="M145" s="24" t="s">
        <v>511</v>
      </c>
      <c r="N145" s="24" t="s">
        <v>27</v>
      </c>
      <c r="O145" s="24" t="s">
        <v>28</v>
      </c>
      <c r="P145" s="26">
        <v>43797.04791666667</v>
      </c>
      <c r="Q145" s="24" t="s">
        <v>29</v>
      </c>
      <c r="R145" s="27">
        <v>43797</v>
      </c>
      <c r="S145" s="24">
        <v>1000</v>
      </c>
      <c r="T145" s="22">
        <f t="shared" si="16"/>
        <v>44</v>
      </c>
      <c r="U145" s="23">
        <f t="shared" si="17"/>
        <v>70.14</v>
      </c>
      <c r="V145" s="23">
        <f t="shared" si="20"/>
        <v>1</v>
      </c>
      <c r="W145" s="23">
        <f t="shared" si="21"/>
        <v>1</v>
      </c>
      <c r="X145" s="23">
        <f t="shared" si="18"/>
        <v>1</v>
      </c>
      <c r="Y145" s="17" t="s">
        <v>581</v>
      </c>
      <c r="Z145" s="11" t="str">
        <f t="shared" si="19"/>
        <v>N</v>
      </c>
      <c r="AA145" s="52"/>
      <c r="AB145" s="24" t="s">
        <v>587</v>
      </c>
    </row>
    <row r="146" spans="1:28" s="2" customFormat="1" x14ac:dyDescent="0.25">
      <c r="A146" s="17">
        <v>145</v>
      </c>
      <c r="B146" s="17" t="s">
        <v>512</v>
      </c>
      <c r="C146" s="17" t="s">
        <v>24</v>
      </c>
      <c r="D146" s="17" t="s">
        <v>513</v>
      </c>
      <c r="E146" s="17">
        <v>62.4</v>
      </c>
      <c r="F146" s="17">
        <v>0</v>
      </c>
      <c r="G146" s="17">
        <v>8.3000000000000007</v>
      </c>
      <c r="H146" s="17" t="s">
        <v>37</v>
      </c>
      <c r="I146" s="19">
        <v>30173</v>
      </c>
      <c r="J146" s="17" t="s">
        <v>23</v>
      </c>
      <c r="K146" s="17" t="s">
        <v>25</v>
      </c>
      <c r="L146" s="17">
        <v>9166721541</v>
      </c>
      <c r="M146" s="17" t="s">
        <v>514</v>
      </c>
      <c r="N146" s="17" t="s">
        <v>27</v>
      </c>
      <c r="O146" s="17" t="s">
        <v>28</v>
      </c>
      <c r="P146" s="20">
        <v>43797.473611111112</v>
      </c>
      <c r="Q146" s="17" t="s">
        <v>29</v>
      </c>
      <c r="R146" s="21">
        <v>43797</v>
      </c>
      <c r="S146" s="17">
        <v>1000</v>
      </c>
      <c r="T146" s="22">
        <f t="shared" si="16"/>
        <v>39</v>
      </c>
      <c r="U146" s="23">
        <f t="shared" si="17"/>
        <v>62.4</v>
      </c>
      <c r="V146" s="23">
        <f t="shared" si="20"/>
        <v>1</v>
      </c>
      <c r="W146" s="23">
        <f t="shared" si="21"/>
        <v>1</v>
      </c>
      <c r="X146" s="23">
        <f t="shared" si="18"/>
        <v>1</v>
      </c>
      <c r="Y146" s="17" t="str">
        <f t="shared" si="22"/>
        <v>ELIGIBLE</v>
      </c>
      <c r="Z146" s="11" t="str">
        <f t="shared" si="19"/>
        <v>Y</v>
      </c>
      <c r="AA146" s="51"/>
      <c r="AB146" s="17"/>
    </row>
    <row r="147" spans="1:28" s="3" customFormat="1" x14ac:dyDescent="0.25">
      <c r="A147" s="24">
        <v>146</v>
      </c>
      <c r="B147" s="24" t="s">
        <v>515</v>
      </c>
      <c r="C147" s="24" t="s">
        <v>24</v>
      </c>
      <c r="D147" s="24" t="s">
        <v>516</v>
      </c>
      <c r="E147" s="24">
        <v>70.42</v>
      </c>
      <c r="F147" s="24">
        <v>0</v>
      </c>
      <c r="G147" s="24">
        <v>10.11</v>
      </c>
      <c r="H147" s="24" t="s">
        <v>65</v>
      </c>
      <c r="I147" s="25">
        <v>29506</v>
      </c>
      <c r="J147" s="24" t="s">
        <v>23</v>
      </c>
      <c r="K147" s="24" t="s">
        <v>25</v>
      </c>
      <c r="L147" s="24">
        <v>9774544659</v>
      </c>
      <c r="M147" s="24" t="s">
        <v>517</v>
      </c>
      <c r="N147" s="24" t="s">
        <v>27</v>
      </c>
      <c r="O147" s="24" t="s">
        <v>28</v>
      </c>
      <c r="P147" s="26">
        <v>43797.617361111108</v>
      </c>
      <c r="Q147" s="24" t="s">
        <v>29</v>
      </c>
      <c r="R147" s="27">
        <v>43798</v>
      </c>
      <c r="S147" s="24">
        <v>1000</v>
      </c>
      <c r="T147" s="22">
        <f t="shared" si="16"/>
        <v>40</v>
      </c>
      <c r="U147" s="23">
        <f t="shared" si="17"/>
        <v>70.42</v>
      </c>
      <c r="V147" s="23">
        <f t="shared" si="20"/>
        <v>1</v>
      </c>
      <c r="W147" s="23">
        <f t="shared" si="21"/>
        <v>1</v>
      </c>
      <c r="X147" s="23">
        <f t="shared" si="18"/>
        <v>1</v>
      </c>
      <c r="Y147" s="17" t="str">
        <f t="shared" si="22"/>
        <v>ELIGIBLE</v>
      </c>
      <c r="Z147" s="11" t="str">
        <f t="shared" si="19"/>
        <v>N</v>
      </c>
      <c r="AA147" s="52"/>
      <c r="AB147" s="24"/>
    </row>
    <row r="148" spans="1:28" s="2" customFormat="1" x14ac:dyDescent="0.25">
      <c r="A148" s="17">
        <v>147</v>
      </c>
      <c r="B148" s="17" t="s">
        <v>518</v>
      </c>
      <c r="C148" s="17" t="s">
        <v>24</v>
      </c>
      <c r="D148" s="17" t="s">
        <v>519</v>
      </c>
      <c r="E148" s="17">
        <v>66.33</v>
      </c>
      <c r="F148" s="17">
        <v>0</v>
      </c>
      <c r="G148" s="17">
        <v>11.9</v>
      </c>
      <c r="H148" s="17" t="s">
        <v>37</v>
      </c>
      <c r="I148" s="19">
        <v>29781</v>
      </c>
      <c r="J148" s="17" t="s">
        <v>23</v>
      </c>
      <c r="K148" s="17" t="s">
        <v>25</v>
      </c>
      <c r="L148" s="17">
        <v>9733916720</v>
      </c>
      <c r="M148" s="17" t="s">
        <v>520</v>
      </c>
      <c r="N148" s="17" t="s">
        <v>27</v>
      </c>
      <c r="O148" s="17" t="s">
        <v>28</v>
      </c>
      <c r="P148" s="20">
        <v>43797.650694444441</v>
      </c>
      <c r="Q148" s="17" t="s">
        <v>29</v>
      </c>
      <c r="R148" s="21">
        <v>43797</v>
      </c>
      <c r="S148" s="17">
        <v>1000</v>
      </c>
      <c r="T148" s="22">
        <f t="shared" si="16"/>
        <v>40</v>
      </c>
      <c r="U148" s="23">
        <f t="shared" si="17"/>
        <v>66.33</v>
      </c>
      <c r="V148" s="23">
        <f t="shared" si="20"/>
        <v>1</v>
      </c>
      <c r="W148" s="23">
        <f t="shared" si="21"/>
        <v>1</v>
      </c>
      <c r="X148" s="23">
        <f t="shared" si="18"/>
        <v>1</v>
      </c>
      <c r="Y148" s="17" t="str">
        <f t="shared" si="22"/>
        <v>ELIGIBLE</v>
      </c>
      <c r="Z148" s="11" t="str">
        <f t="shared" si="19"/>
        <v>N</v>
      </c>
      <c r="AA148" s="51"/>
      <c r="AB148" s="17"/>
    </row>
    <row r="149" spans="1:28" s="3" customFormat="1" x14ac:dyDescent="0.25">
      <c r="A149" s="24">
        <v>148</v>
      </c>
      <c r="B149" s="24" t="s">
        <v>521</v>
      </c>
      <c r="C149" s="24" t="s">
        <v>24</v>
      </c>
      <c r="D149" s="24" t="s">
        <v>522</v>
      </c>
      <c r="E149" s="34">
        <v>67.64</v>
      </c>
      <c r="F149" s="24">
        <v>0</v>
      </c>
      <c r="G149" s="24">
        <v>8</v>
      </c>
      <c r="H149" s="24" t="s">
        <v>118</v>
      </c>
      <c r="I149" s="25">
        <v>28311</v>
      </c>
      <c r="J149" s="24" t="s">
        <v>128</v>
      </c>
      <c r="K149" s="24" t="s">
        <v>25</v>
      </c>
      <c r="L149" s="24">
        <v>7698566334</v>
      </c>
      <c r="M149" s="24" t="s">
        <v>523</v>
      </c>
      <c r="N149" s="24" t="s">
        <v>27</v>
      </c>
      <c r="O149" s="24" t="s">
        <v>28</v>
      </c>
      <c r="P149" s="26">
        <v>43797.746527777781</v>
      </c>
      <c r="Q149" s="24" t="s">
        <v>29</v>
      </c>
      <c r="R149" s="27">
        <v>43798</v>
      </c>
      <c r="S149" s="24">
        <v>1000</v>
      </c>
      <c r="T149" s="22">
        <f t="shared" si="16"/>
        <v>44</v>
      </c>
      <c r="U149" s="23">
        <f t="shared" si="17"/>
        <v>67.64</v>
      </c>
      <c r="V149" s="23">
        <f t="shared" si="20"/>
        <v>1</v>
      </c>
      <c r="W149" s="23">
        <f t="shared" si="21"/>
        <v>1</v>
      </c>
      <c r="X149" s="23">
        <f t="shared" si="18"/>
        <v>1</v>
      </c>
      <c r="Y149" s="17" t="str">
        <f t="shared" si="22"/>
        <v>ELIGIBLE</v>
      </c>
      <c r="Z149" s="11" t="str">
        <f t="shared" si="19"/>
        <v>Y</v>
      </c>
      <c r="AA149" s="52"/>
      <c r="AB149" s="24"/>
    </row>
    <row r="150" spans="1:28" s="2" customFormat="1" ht="60" x14ac:dyDescent="0.25">
      <c r="A150" s="17">
        <v>149</v>
      </c>
      <c r="B150" s="17" t="s">
        <v>524</v>
      </c>
      <c r="C150" s="17" t="s">
        <v>103</v>
      </c>
      <c r="D150" s="17" t="s">
        <v>525</v>
      </c>
      <c r="E150" s="17">
        <v>58</v>
      </c>
      <c r="F150" s="17">
        <v>0</v>
      </c>
      <c r="G150" s="17">
        <v>11</v>
      </c>
      <c r="H150" s="17" t="s">
        <v>118</v>
      </c>
      <c r="I150" s="19">
        <v>30765</v>
      </c>
      <c r="J150" s="17" t="s">
        <v>23</v>
      </c>
      <c r="K150" s="17" t="s">
        <v>25</v>
      </c>
      <c r="L150" s="17">
        <v>8237783677</v>
      </c>
      <c r="M150" s="17" t="s">
        <v>526</v>
      </c>
      <c r="N150" s="17" t="s">
        <v>27</v>
      </c>
      <c r="O150" s="17" t="s">
        <v>28</v>
      </c>
      <c r="P150" s="20">
        <v>43797.779861111114</v>
      </c>
      <c r="Q150" s="17" t="s">
        <v>29</v>
      </c>
      <c r="R150" s="21">
        <v>43797</v>
      </c>
      <c r="S150" s="17">
        <v>1000</v>
      </c>
      <c r="T150" s="22">
        <f t="shared" si="16"/>
        <v>37</v>
      </c>
      <c r="U150" s="23">
        <f t="shared" si="17"/>
        <v>58</v>
      </c>
      <c r="V150" s="23">
        <f t="shared" si="20"/>
        <v>1</v>
      </c>
      <c r="W150" s="23">
        <f t="shared" si="21"/>
        <v>1</v>
      </c>
      <c r="X150" s="23">
        <f t="shared" si="18"/>
        <v>1</v>
      </c>
      <c r="Y150" s="17" t="s">
        <v>581</v>
      </c>
      <c r="Z150" s="11" t="str">
        <f t="shared" si="19"/>
        <v>N</v>
      </c>
      <c r="AA150" s="51"/>
      <c r="AB150" s="17" t="s">
        <v>587</v>
      </c>
    </row>
    <row r="151" spans="1:28" s="8" customFormat="1" ht="45" x14ac:dyDescent="0.25">
      <c r="A151" s="24">
        <v>150</v>
      </c>
      <c r="B151" s="24" t="s">
        <v>527</v>
      </c>
      <c r="C151" s="24" t="s">
        <v>103</v>
      </c>
      <c r="D151" s="24" t="s">
        <v>528</v>
      </c>
      <c r="E151" s="24">
        <v>0</v>
      </c>
      <c r="F151" s="24">
        <v>0</v>
      </c>
      <c r="G151" s="24">
        <v>16.5</v>
      </c>
      <c r="H151" s="24" t="s">
        <v>49</v>
      </c>
      <c r="I151" s="25">
        <v>27709</v>
      </c>
      <c r="J151" s="24" t="s">
        <v>23</v>
      </c>
      <c r="K151" s="24" t="s">
        <v>25</v>
      </c>
      <c r="L151" s="24">
        <v>9425122579</v>
      </c>
      <c r="M151" s="24" t="s">
        <v>529</v>
      </c>
      <c r="N151" s="24" t="s">
        <v>27</v>
      </c>
      <c r="O151" s="24" t="s">
        <v>28</v>
      </c>
      <c r="P151" s="26">
        <v>43797.792361111111</v>
      </c>
      <c r="Q151" s="24" t="s">
        <v>29</v>
      </c>
      <c r="R151" s="27">
        <v>43798</v>
      </c>
      <c r="S151" s="24">
        <v>1000</v>
      </c>
      <c r="T151" s="22">
        <f t="shared" si="16"/>
        <v>45</v>
      </c>
      <c r="U151" s="23">
        <f t="shared" si="17"/>
        <v>0</v>
      </c>
      <c r="V151" s="23">
        <f t="shared" si="20"/>
        <v>1</v>
      </c>
      <c r="W151" s="23">
        <f t="shared" si="21"/>
        <v>0</v>
      </c>
      <c r="X151" s="23">
        <f t="shared" si="18"/>
        <v>1</v>
      </c>
      <c r="Y151" s="17" t="s">
        <v>581</v>
      </c>
      <c r="Z151" s="11" t="str">
        <f t="shared" si="19"/>
        <v>N</v>
      </c>
      <c r="AA151" s="61" t="s">
        <v>578</v>
      </c>
      <c r="AB151" s="24" t="s">
        <v>883</v>
      </c>
    </row>
    <row r="152" spans="1:28" s="2" customFormat="1" x14ac:dyDescent="0.25">
      <c r="A152" s="17">
        <v>151</v>
      </c>
      <c r="B152" s="17" t="s">
        <v>530</v>
      </c>
      <c r="C152" s="17" t="s">
        <v>33</v>
      </c>
      <c r="D152" s="17" t="s">
        <v>531</v>
      </c>
      <c r="E152" s="17">
        <v>76.44</v>
      </c>
      <c r="F152" s="17">
        <v>0</v>
      </c>
      <c r="G152" s="17">
        <v>11</v>
      </c>
      <c r="H152" s="17" t="s">
        <v>37</v>
      </c>
      <c r="I152" s="19">
        <v>30407</v>
      </c>
      <c r="J152" s="17" t="s">
        <v>23</v>
      </c>
      <c r="K152" s="17" t="s">
        <v>25</v>
      </c>
      <c r="L152" s="17">
        <v>9163191422</v>
      </c>
      <c r="M152" s="17" t="s">
        <v>532</v>
      </c>
      <c r="N152" s="17" t="s">
        <v>27</v>
      </c>
      <c r="O152" s="17" t="s">
        <v>28</v>
      </c>
      <c r="P152" s="20">
        <v>43797.95416666667</v>
      </c>
      <c r="Q152" s="17" t="s">
        <v>29</v>
      </c>
      <c r="R152" s="21">
        <v>43798</v>
      </c>
      <c r="S152" s="17">
        <v>500</v>
      </c>
      <c r="T152" s="22">
        <f t="shared" si="16"/>
        <v>38</v>
      </c>
      <c r="U152" s="23">
        <f t="shared" si="17"/>
        <v>76.44</v>
      </c>
      <c r="V152" s="23">
        <f t="shared" si="20"/>
        <v>1</v>
      </c>
      <c r="W152" s="23">
        <f t="shared" si="21"/>
        <v>1</v>
      </c>
      <c r="X152" s="23">
        <f t="shared" si="18"/>
        <v>1</v>
      </c>
      <c r="Y152" s="17" t="str">
        <f t="shared" si="22"/>
        <v>ELIGIBLE</v>
      </c>
      <c r="Z152" s="11" t="str">
        <f t="shared" si="19"/>
        <v>N</v>
      </c>
      <c r="AA152" s="51"/>
      <c r="AB152" s="17"/>
    </row>
    <row r="153" spans="1:28" s="3" customFormat="1" x14ac:dyDescent="0.25">
      <c r="A153" s="24">
        <v>152</v>
      </c>
      <c r="B153" s="24" t="s">
        <v>533</v>
      </c>
      <c r="C153" s="24" t="s">
        <v>24</v>
      </c>
      <c r="D153" s="24" t="s">
        <v>534</v>
      </c>
      <c r="E153" s="24">
        <v>0</v>
      </c>
      <c r="F153" s="24">
        <v>7.96</v>
      </c>
      <c r="G153" s="24">
        <v>9.3000000000000007</v>
      </c>
      <c r="H153" s="24" t="s">
        <v>37</v>
      </c>
      <c r="I153" s="25">
        <v>30643</v>
      </c>
      <c r="J153" s="24" t="s">
        <v>23</v>
      </c>
      <c r="K153" s="24" t="s">
        <v>25</v>
      </c>
      <c r="L153" s="24">
        <v>9007503702</v>
      </c>
      <c r="M153" s="24" t="s">
        <v>535</v>
      </c>
      <c r="N153" s="24" t="s">
        <v>27</v>
      </c>
      <c r="O153" s="24" t="s">
        <v>28</v>
      </c>
      <c r="P153" s="26">
        <v>43798.294444444444</v>
      </c>
      <c r="Q153" s="24" t="s">
        <v>29</v>
      </c>
      <c r="R153" s="27">
        <v>43798</v>
      </c>
      <c r="S153" s="24">
        <v>1000</v>
      </c>
      <c r="T153" s="22">
        <f t="shared" si="16"/>
        <v>37</v>
      </c>
      <c r="U153" s="23">
        <f t="shared" si="17"/>
        <v>79.599999999999994</v>
      </c>
      <c r="V153" s="23">
        <f t="shared" si="20"/>
        <v>1</v>
      </c>
      <c r="W153" s="23">
        <f t="shared" si="21"/>
        <v>1</v>
      </c>
      <c r="X153" s="23">
        <f t="shared" si="18"/>
        <v>1</v>
      </c>
      <c r="Y153" s="17" t="str">
        <f t="shared" si="22"/>
        <v>ELIGIBLE</v>
      </c>
      <c r="Z153" s="11" t="str">
        <f t="shared" si="19"/>
        <v>N</v>
      </c>
      <c r="AA153" s="52"/>
      <c r="AB153" s="24"/>
    </row>
    <row r="154" spans="1:28" s="2" customFormat="1" x14ac:dyDescent="0.25">
      <c r="A154" s="17">
        <v>153</v>
      </c>
      <c r="B154" s="17" t="s">
        <v>536</v>
      </c>
      <c r="C154" s="17" t="s">
        <v>24</v>
      </c>
      <c r="D154" s="17" t="s">
        <v>537</v>
      </c>
      <c r="E154" s="17">
        <v>70.819999999999993</v>
      </c>
      <c r="F154" s="17">
        <v>0</v>
      </c>
      <c r="G154" s="17">
        <v>16</v>
      </c>
      <c r="H154" s="17" t="s">
        <v>73</v>
      </c>
      <c r="I154" s="19">
        <v>29195</v>
      </c>
      <c r="J154" s="17" t="s">
        <v>23</v>
      </c>
      <c r="K154" s="17" t="s">
        <v>25</v>
      </c>
      <c r="L154" s="17">
        <v>9560768779</v>
      </c>
      <c r="M154" s="17" t="s">
        <v>538</v>
      </c>
      <c r="N154" s="17" t="s">
        <v>27</v>
      </c>
      <c r="O154" s="17" t="s">
        <v>28</v>
      </c>
      <c r="P154" s="20">
        <v>43798.410416666666</v>
      </c>
      <c r="Q154" s="17" t="s">
        <v>29</v>
      </c>
      <c r="R154" s="21">
        <v>43798</v>
      </c>
      <c r="S154" s="17">
        <v>1000</v>
      </c>
      <c r="T154" s="22">
        <f t="shared" si="16"/>
        <v>41</v>
      </c>
      <c r="U154" s="23">
        <f t="shared" si="17"/>
        <v>70.819999999999993</v>
      </c>
      <c r="V154" s="23">
        <f t="shared" si="20"/>
        <v>1</v>
      </c>
      <c r="W154" s="23">
        <f t="shared" si="21"/>
        <v>1</v>
      </c>
      <c r="X154" s="23">
        <f t="shared" si="18"/>
        <v>1</v>
      </c>
      <c r="Y154" s="17" t="str">
        <f t="shared" si="22"/>
        <v>ELIGIBLE</v>
      </c>
      <c r="Z154" s="11" t="str">
        <f t="shared" si="19"/>
        <v>N</v>
      </c>
      <c r="AA154" s="51"/>
      <c r="AB154" s="17"/>
    </row>
    <row r="155" spans="1:28" s="3" customFormat="1" x14ac:dyDescent="0.25">
      <c r="A155" s="24">
        <v>154</v>
      </c>
      <c r="B155" s="24" t="s">
        <v>539</v>
      </c>
      <c r="C155" s="24" t="s">
        <v>24</v>
      </c>
      <c r="D155" s="24" t="s">
        <v>540</v>
      </c>
      <c r="E155" s="24">
        <v>64.22</v>
      </c>
      <c r="F155" s="24">
        <v>0</v>
      </c>
      <c r="G155" s="24">
        <v>15.5</v>
      </c>
      <c r="H155" s="24" t="s">
        <v>49</v>
      </c>
      <c r="I155" s="25">
        <v>28961</v>
      </c>
      <c r="J155" s="24" t="s">
        <v>23</v>
      </c>
      <c r="K155" s="24" t="s">
        <v>25</v>
      </c>
      <c r="L155" s="24">
        <v>9441781195</v>
      </c>
      <c r="M155" s="24" t="s">
        <v>541</v>
      </c>
      <c r="N155" s="24" t="s">
        <v>27</v>
      </c>
      <c r="O155" s="24" t="s">
        <v>28</v>
      </c>
      <c r="P155" s="26">
        <v>43798.488194444442</v>
      </c>
      <c r="Q155" s="24" t="s">
        <v>29</v>
      </c>
      <c r="R155" s="27">
        <v>43798</v>
      </c>
      <c r="S155" s="24">
        <v>1000</v>
      </c>
      <c r="T155" s="22">
        <f t="shared" si="16"/>
        <v>42</v>
      </c>
      <c r="U155" s="23">
        <f t="shared" si="17"/>
        <v>64.22</v>
      </c>
      <c r="V155" s="23">
        <f t="shared" si="20"/>
        <v>1</v>
      </c>
      <c r="W155" s="23">
        <f t="shared" si="21"/>
        <v>1</v>
      </c>
      <c r="X155" s="23">
        <f t="shared" si="18"/>
        <v>1</v>
      </c>
      <c r="Y155" s="17" t="str">
        <f t="shared" si="22"/>
        <v>ELIGIBLE</v>
      </c>
      <c r="Z155" s="11" t="str">
        <f t="shared" si="19"/>
        <v>N</v>
      </c>
      <c r="AA155" s="52"/>
      <c r="AB155" s="24"/>
    </row>
    <row r="156" spans="1:28" s="2" customFormat="1" ht="60" x14ac:dyDescent="0.25">
      <c r="A156" s="17">
        <v>155</v>
      </c>
      <c r="B156" s="17" t="s">
        <v>542</v>
      </c>
      <c r="C156" s="17" t="s">
        <v>24</v>
      </c>
      <c r="D156" s="17" t="s">
        <v>543</v>
      </c>
      <c r="E156" s="17">
        <v>65.5</v>
      </c>
      <c r="F156" s="17">
        <v>0</v>
      </c>
      <c r="G156" s="17">
        <v>14</v>
      </c>
      <c r="H156" s="17" t="s">
        <v>22</v>
      </c>
      <c r="I156" s="19">
        <v>28079</v>
      </c>
      <c r="J156" s="17" t="s">
        <v>23</v>
      </c>
      <c r="K156" s="17" t="s">
        <v>25</v>
      </c>
      <c r="L156" s="17">
        <v>9856322317</v>
      </c>
      <c r="M156" s="17" t="s">
        <v>544</v>
      </c>
      <c r="N156" s="17" t="s">
        <v>27</v>
      </c>
      <c r="O156" s="17" t="s">
        <v>28</v>
      </c>
      <c r="P156" s="20">
        <v>43798.488888888889</v>
      </c>
      <c r="Q156" s="17" t="s">
        <v>29</v>
      </c>
      <c r="R156" s="21">
        <v>43798</v>
      </c>
      <c r="S156" s="17">
        <v>1000</v>
      </c>
      <c r="T156" s="22">
        <f t="shared" si="16"/>
        <v>44</v>
      </c>
      <c r="U156" s="23">
        <f t="shared" si="17"/>
        <v>65.5</v>
      </c>
      <c r="V156" s="23">
        <f t="shared" si="20"/>
        <v>1</v>
      </c>
      <c r="W156" s="23">
        <f t="shared" si="21"/>
        <v>1</v>
      </c>
      <c r="X156" s="23">
        <f t="shared" si="18"/>
        <v>1</v>
      </c>
      <c r="Y156" s="17" t="s">
        <v>581</v>
      </c>
      <c r="Z156" s="11" t="str">
        <f t="shared" si="19"/>
        <v>N</v>
      </c>
      <c r="AA156" s="51"/>
      <c r="AB156" s="17" t="s">
        <v>587</v>
      </c>
    </row>
    <row r="157" spans="1:28" s="3" customFormat="1" ht="60" x14ac:dyDescent="0.25">
      <c r="A157" s="24">
        <v>156</v>
      </c>
      <c r="B157" s="24" t="s">
        <v>542</v>
      </c>
      <c r="C157" s="24" t="s">
        <v>24</v>
      </c>
      <c r="D157" s="24" t="s">
        <v>543</v>
      </c>
      <c r="E157" s="24">
        <v>65.5</v>
      </c>
      <c r="F157" s="24">
        <v>0</v>
      </c>
      <c r="G157" s="24">
        <v>14</v>
      </c>
      <c r="H157" s="24" t="s">
        <v>22</v>
      </c>
      <c r="I157" s="25">
        <v>28079</v>
      </c>
      <c r="J157" s="24" t="s">
        <v>23</v>
      </c>
      <c r="K157" s="24" t="s">
        <v>25</v>
      </c>
      <c r="L157" s="24">
        <v>9856322317</v>
      </c>
      <c r="M157" s="24" t="s">
        <v>544</v>
      </c>
      <c r="N157" s="24" t="s">
        <v>27</v>
      </c>
      <c r="O157" s="24" t="s">
        <v>28</v>
      </c>
      <c r="P157" s="26">
        <v>43798.488888888889</v>
      </c>
      <c r="Q157" s="24" t="s">
        <v>29</v>
      </c>
      <c r="R157" s="27">
        <v>43798</v>
      </c>
      <c r="S157" s="24">
        <v>1000</v>
      </c>
      <c r="T157" s="22">
        <f t="shared" si="16"/>
        <v>44</v>
      </c>
      <c r="U157" s="23">
        <f t="shared" si="17"/>
        <v>65.5</v>
      </c>
      <c r="V157" s="23">
        <f t="shared" si="20"/>
        <v>1</v>
      </c>
      <c r="W157" s="23">
        <f t="shared" si="21"/>
        <v>1</v>
      </c>
      <c r="X157" s="23">
        <f t="shared" si="18"/>
        <v>1</v>
      </c>
      <c r="Y157" s="17" t="s">
        <v>581</v>
      </c>
      <c r="Z157" s="11" t="str">
        <f t="shared" si="19"/>
        <v>N</v>
      </c>
      <c r="AA157" s="52"/>
      <c r="AB157" s="24" t="s">
        <v>587</v>
      </c>
    </row>
    <row r="158" spans="1:28" s="2" customFormat="1" ht="60" x14ac:dyDescent="0.25">
      <c r="A158" s="17">
        <v>157</v>
      </c>
      <c r="B158" s="17" t="s">
        <v>542</v>
      </c>
      <c r="C158" s="17" t="s">
        <v>24</v>
      </c>
      <c r="D158" s="17" t="s">
        <v>543</v>
      </c>
      <c r="E158" s="17">
        <v>65.5</v>
      </c>
      <c r="F158" s="17">
        <v>0</v>
      </c>
      <c r="G158" s="17">
        <v>14</v>
      </c>
      <c r="H158" s="17" t="s">
        <v>22</v>
      </c>
      <c r="I158" s="19">
        <v>28079</v>
      </c>
      <c r="J158" s="17" t="s">
        <v>23</v>
      </c>
      <c r="K158" s="17" t="s">
        <v>25</v>
      </c>
      <c r="L158" s="17">
        <v>9856322317</v>
      </c>
      <c r="M158" s="17" t="s">
        <v>544</v>
      </c>
      <c r="N158" s="17" t="s">
        <v>27</v>
      </c>
      <c r="O158" s="17" t="s">
        <v>28</v>
      </c>
      <c r="P158" s="20">
        <v>43798.488888888889</v>
      </c>
      <c r="Q158" s="17" t="s">
        <v>29</v>
      </c>
      <c r="R158" s="21">
        <v>43798</v>
      </c>
      <c r="S158" s="17">
        <v>1000</v>
      </c>
      <c r="T158" s="22">
        <f t="shared" si="16"/>
        <v>44</v>
      </c>
      <c r="U158" s="23">
        <f t="shared" si="17"/>
        <v>65.5</v>
      </c>
      <c r="V158" s="23">
        <f t="shared" si="20"/>
        <v>1</v>
      </c>
      <c r="W158" s="23">
        <f t="shared" si="21"/>
        <v>1</v>
      </c>
      <c r="X158" s="23">
        <f t="shared" si="18"/>
        <v>1</v>
      </c>
      <c r="Y158" s="17" t="s">
        <v>581</v>
      </c>
      <c r="Z158" s="11" t="str">
        <f t="shared" si="19"/>
        <v>N</v>
      </c>
      <c r="AA158" s="51"/>
      <c r="AB158" s="17" t="s">
        <v>587</v>
      </c>
    </row>
    <row r="159" spans="1:28" s="3" customFormat="1" ht="60" x14ac:dyDescent="0.25">
      <c r="A159" s="24">
        <v>158</v>
      </c>
      <c r="B159" s="24" t="s">
        <v>542</v>
      </c>
      <c r="C159" s="24" t="s">
        <v>24</v>
      </c>
      <c r="D159" s="24" t="s">
        <v>543</v>
      </c>
      <c r="E159" s="24">
        <v>65.5</v>
      </c>
      <c r="F159" s="24">
        <v>0</v>
      </c>
      <c r="G159" s="24">
        <v>14</v>
      </c>
      <c r="H159" s="24" t="s">
        <v>22</v>
      </c>
      <c r="I159" s="25">
        <v>28079</v>
      </c>
      <c r="J159" s="24" t="s">
        <v>23</v>
      </c>
      <c r="K159" s="24" t="s">
        <v>25</v>
      </c>
      <c r="L159" s="24">
        <v>9856322317</v>
      </c>
      <c r="M159" s="24" t="s">
        <v>544</v>
      </c>
      <c r="N159" s="24" t="s">
        <v>27</v>
      </c>
      <c r="O159" s="24" t="s">
        <v>28</v>
      </c>
      <c r="P159" s="26">
        <v>43798.488888888889</v>
      </c>
      <c r="Q159" s="24" t="s">
        <v>29</v>
      </c>
      <c r="R159" s="27">
        <v>43798</v>
      </c>
      <c r="S159" s="24">
        <v>1000</v>
      </c>
      <c r="T159" s="22">
        <f t="shared" si="16"/>
        <v>44</v>
      </c>
      <c r="U159" s="23">
        <f t="shared" si="17"/>
        <v>65.5</v>
      </c>
      <c r="V159" s="23">
        <f t="shared" si="20"/>
        <v>1</v>
      </c>
      <c r="W159" s="23">
        <f t="shared" si="21"/>
        <v>1</v>
      </c>
      <c r="X159" s="23">
        <f t="shared" si="18"/>
        <v>1</v>
      </c>
      <c r="Y159" s="17" t="s">
        <v>581</v>
      </c>
      <c r="Z159" s="11" t="str">
        <f t="shared" si="19"/>
        <v>N</v>
      </c>
      <c r="AA159" s="52"/>
      <c r="AB159" s="24" t="s">
        <v>587</v>
      </c>
    </row>
    <row r="160" spans="1:28" s="2" customFormat="1" ht="60" x14ac:dyDescent="0.25">
      <c r="A160" s="17">
        <v>159</v>
      </c>
      <c r="B160" s="17" t="s">
        <v>542</v>
      </c>
      <c r="C160" s="17" t="s">
        <v>24</v>
      </c>
      <c r="D160" s="17" t="s">
        <v>543</v>
      </c>
      <c r="E160" s="17">
        <v>65.5</v>
      </c>
      <c r="F160" s="17">
        <v>0</v>
      </c>
      <c r="G160" s="17">
        <v>14</v>
      </c>
      <c r="H160" s="17" t="s">
        <v>22</v>
      </c>
      <c r="I160" s="19">
        <v>28079</v>
      </c>
      <c r="J160" s="17" t="s">
        <v>23</v>
      </c>
      <c r="K160" s="17" t="s">
        <v>25</v>
      </c>
      <c r="L160" s="17">
        <v>9856322317</v>
      </c>
      <c r="M160" s="17" t="s">
        <v>544</v>
      </c>
      <c r="N160" s="17" t="s">
        <v>27</v>
      </c>
      <c r="O160" s="17" t="s">
        <v>28</v>
      </c>
      <c r="P160" s="20">
        <v>43798.488888888889</v>
      </c>
      <c r="Q160" s="17" t="s">
        <v>29</v>
      </c>
      <c r="R160" s="21">
        <v>43798</v>
      </c>
      <c r="S160" s="17">
        <v>1000</v>
      </c>
      <c r="T160" s="22">
        <f t="shared" si="16"/>
        <v>44</v>
      </c>
      <c r="U160" s="23">
        <f t="shared" si="17"/>
        <v>65.5</v>
      </c>
      <c r="V160" s="23">
        <f t="shared" si="20"/>
        <v>1</v>
      </c>
      <c r="W160" s="23">
        <f t="shared" si="21"/>
        <v>1</v>
      </c>
      <c r="X160" s="23">
        <f t="shared" si="18"/>
        <v>1</v>
      </c>
      <c r="Y160" s="17" t="s">
        <v>581</v>
      </c>
      <c r="Z160" s="11" t="str">
        <f t="shared" si="19"/>
        <v>N</v>
      </c>
      <c r="AA160" s="51"/>
      <c r="AB160" s="17" t="s">
        <v>587</v>
      </c>
    </row>
    <row r="161" spans="1:28" s="3" customFormat="1" ht="60" x14ac:dyDescent="0.25">
      <c r="A161" s="24">
        <v>160</v>
      </c>
      <c r="B161" s="24" t="s">
        <v>542</v>
      </c>
      <c r="C161" s="24" t="s">
        <v>24</v>
      </c>
      <c r="D161" s="24" t="s">
        <v>543</v>
      </c>
      <c r="E161" s="24">
        <v>65.5</v>
      </c>
      <c r="F161" s="24">
        <v>0</v>
      </c>
      <c r="G161" s="24">
        <v>14</v>
      </c>
      <c r="H161" s="24" t="s">
        <v>22</v>
      </c>
      <c r="I161" s="25">
        <v>28079</v>
      </c>
      <c r="J161" s="24" t="s">
        <v>23</v>
      </c>
      <c r="K161" s="24" t="s">
        <v>25</v>
      </c>
      <c r="L161" s="24">
        <v>9856322317</v>
      </c>
      <c r="M161" s="24" t="s">
        <v>544</v>
      </c>
      <c r="N161" s="24" t="s">
        <v>27</v>
      </c>
      <c r="O161" s="24" t="s">
        <v>28</v>
      </c>
      <c r="P161" s="26">
        <v>43798.488888888889</v>
      </c>
      <c r="Q161" s="24" t="s">
        <v>29</v>
      </c>
      <c r="R161" s="27">
        <v>43798</v>
      </c>
      <c r="S161" s="24">
        <v>1000</v>
      </c>
      <c r="T161" s="22">
        <f t="shared" si="16"/>
        <v>44</v>
      </c>
      <c r="U161" s="23">
        <f t="shared" si="17"/>
        <v>65.5</v>
      </c>
      <c r="V161" s="23">
        <f t="shared" si="20"/>
        <v>1</v>
      </c>
      <c r="W161" s="23">
        <f t="shared" si="21"/>
        <v>1</v>
      </c>
      <c r="X161" s="23">
        <f t="shared" si="18"/>
        <v>1</v>
      </c>
      <c r="Y161" s="17" t="s">
        <v>581</v>
      </c>
      <c r="Z161" s="11" t="str">
        <f t="shared" si="19"/>
        <v>N</v>
      </c>
      <c r="AA161" s="52"/>
      <c r="AB161" s="24" t="s">
        <v>587</v>
      </c>
    </row>
    <row r="162" spans="1:28" s="2" customFormat="1" ht="60" x14ac:dyDescent="0.25">
      <c r="A162" s="17">
        <v>161</v>
      </c>
      <c r="B162" s="17" t="s">
        <v>542</v>
      </c>
      <c r="C162" s="17" t="s">
        <v>24</v>
      </c>
      <c r="D162" s="17" t="s">
        <v>543</v>
      </c>
      <c r="E162" s="17">
        <v>65.5</v>
      </c>
      <c r="F162" s="17">
        <v>0</v>
      </c>
      <c r="G162" s="17">
        <v>14</v>
      </c>
      <c r="H162" s="17" t="s">
        <v>22</v>
      </c>
      <c r="I162" s="19">
        <v>28079</v>
      </c>
      <c r="J162" s="17" t="s">
        <v>23</v>
      </c>
      <c r="K162" s="17" t="s">
        <v>25</v>
      </c>
      <c r="L162" s="17">
        <v>9856322317</v>
      </c>
      <c r="M162" s="17" t="s">
        <v>544</v>
      </c>
      <c r="N162" s="17" t="s">
        <v>27</v>
      </c>
      <c r="O162" s="17" t="s">
        <v>28</v>
      </c>
      <c r="P162" s="20">
        <v>43798.488888888889</v>
      </c>
      <c r="Q162" s="17" t="s">
        <v>29</v>
      </c>
      <c r="R162" s="21">
        <v>43798</v>
      </c>
      <c r="S162" s="17">
        <v>1000</v>
      </c>
      <c r="T162" s="22">
        <f t="shared" si="16"/>
        <v>44</v>
      </c>
      <c r="U162" s="23">
        <f t="shared" si="17"/>
        <v>65.5</v>
      </c>
      <c r="V162" s="23">
        <f t="shared" si="20"/>
        <v>1</v>
      </c>
      <c r="W162" s="23">
        <f t="shared" si="21"/>
        <v>1</v>
      </c>
      <c r="X162" s="23">
        <f t="shared" si="18"/>
        <v>1</v>
      </c>
      <c r="Y162" s="17" t="s">
        <v>581</v>
      </c>
      <c r="Z162" s="11" t="str">
        <f t="shared" ref="Z162:Z173" si="23">IF(G162&gt;=5,IF(G162&lt;=9,"Y","N"))</f>
        <v>N</v>
      </c>
      <c r="AA162" s="51"/>
      <c r="AB162" s="17" t="s">
        <v>587</v>
      </c>
    </row>
    <row r="163" spans="1:28" s="3" customFormat="1" ht="60" x14ac:dyDescent="0.25">
      <c r="A163" s="24">
        <v>162</v>
      </c>
      <c r="B163" s="24" t="s">
        <v>542</v>
      </c>
      <c r="C163" s="24" t="s">
        <v>24</v>
      </c>
      <c r="D163" s="24" t="s">
        <v>543</v>
      </c>
      <c r="E163" s="24">
        <v>65.5</v>
      </c>
      <c r="F163" s="24">
        <v>0</v>
      </c>
      <c r="G163" s="24">
        <v>14</v>
      </c>
      <c r="H163" s="24" t="s">
        <v>22</v>
      </c>
      <c r="I163" s="25">
        <v>28079</v>
      </c>
      <c r="J163" s="24" t="s">
        <v>23</v>
      </c>
      <c r="K163" s="24" t="s">
        <v>25</v>
      </c>
      <c r="L163" s="24">
        <v>9856322317</v>
      </c>
      <c r="M163" s="24" t="s">
        <v>544</v>
      </c>
      <c r="N163" s="24" t="s">
        <v>27</v>
      </c>
      <c r="O163" s="24" t="s">
        <v>28</v>
      </c>
      <c r="P163" s="26">
        <v>43798.488888888889</v>
      </c>
      <c r="Q163" s="24" t="s">
        <v>29</v>
      </c>
      <c r="R163" s="27">
        <v>43798</v>
      </c>
      <c r="S163" s="24">
        <v>1000</v>
      </c>
      <c r="T163" s="22">
        <f t="shared" si="16"/>
        <v>44</v>
      </c>
      <c r="U163" s="23">
        <f t="shared" si="17"/>
        <v>65.5</v>
      </c>
      <c r="V163" s="23">
        <f t="shared" si="20"/>
        <v>1</v>
      </c>
      <c r="W163" s="23">
        <f t="shared" si="21"/>
        <v>1</v>
      </c>
      <c r="X163" s="23">
        <f t="shared" si="18"/>
        <v>1</v>
      </c>
      <c r="Y163" s="17" t="s">
        <v>581</v>
      </c>
      <c r="Z163" s="11" t="str">
        <f t="shared" si="23"/>
        <v>N</v>
      </c>
      <c r="AA163" s="52"/>
      <c r="AB163" s="24" t="s">
        <v>587</v>
      </c>
    </row>
    <row r="164" spans="1:28" s="15" customFormat="1" ht="60" x14ac:dyDescent="0.25">
      <c r="A164" s="18">
        <v>163</v>
      </c>
      <c r="B164" s="18" t="s">
        <v>545</v>
      </c>
      <c r="C164" s="18" t="s">
        <v>24</v>
      </c>
      <c r="D164" s="18" t="s">
        <v>546</v>
      </c>
      <c r="E164" s="18">
        <v>0</v>
      </c>
      <c r="F164" s="18">
        <v>8.1</v>
      </c>
      <c r="G164" s="18">
        <v>12.8</v>
      </c>
      <c r="H164" s="18" t="s">
        <v>41</v>
      </c>
      <c r="I164" s="28">
        <v>29587</v>
      </c>
      <c r="J164" s="18" t="s">
        <v>23</v>
      </c>
      <c r="K164" s="18" t="s">
        <v>25</v>
      </c>
      <c r="L164" s="18">
        <v>9433369052</v>
      </c>
      <c r="M164" s="18" t="s">
        <v>547</v>
      </c>
      <c r="N164" s="18" t="s">
        <v>27</v>
      </c>
      <c r="O164" s="18" t="s">
        <v>28</v>
      </c>
      <c r="P164" s="29">
        <v>43798.507638888892</v>
      </c>
      <c r="Q164" s="18" t="s">
        <v>29</v>
      </c>
      <c r="R164" s="30">
        <v>43798</v>
      </c>
      <c r="S164" s="18">
        <v>1000</v>
      </c>
      <c r="T164" s="22">
        <f t="shared" si="16"/>
        <v>40</v>
      </c>
      <c r="U164" s="31">
        <f t="shared" si="17"/>
        <v>81</v>
      </c>
      <c r="V164" s="31">
        <f t="shared" si="20"/>
        <v>1</v>
      </c>
      <c r="W164" s="31">
        <f t="shared" si="21"/>
        <v>1</v>
      </c>
      <c r="X164" s="31">
        <f t="shared" si="18"/>
        <v>1</v>
      </c>
      <c r="Y164" s="17" t="s">
        <v>581</v>
      </c>
      <c r="Z164" s="39" t="str">
        <f t="shared" si="23"/>
        <v>N</v>
      </c>
      <c r="AA164" s="54"/>
      <c r="AB164" s="18" t="s">
        <v>587</v>
      </c>
    </row>
    <row r="165" spans="1:28" s="3" customFormat="1" x14ac:dyDescent="0.25">
      <c r="A165" s="24">
        <v>164</v>
      </c>
      <c r="B165" s="24" t="s">
        <v>548</v>
      </c>
      <c r="C165" s="24" t="s">
        <v>24</v>
      </c>
      <c r="D165" s="24" t="s">
        <v>549</v>
      </c>
      <c r="E165" s="24">
        <v>74</v>
      </c>
      <c r="F165" s="24">
        <v>0</v>
      </c>
      <c r="G165" s="24">
        <v>9.1999999999999993</v>
      </c>
      <c r="H165" s="24" t="s">
        <v>550</v>
      </c>
      <c r="I165" s="25">
        <v>31229</v>
      </c>
      <c r="J165" s="24" t="s">
        <v>23</v>
      </c>
      <c r="K165" s="24" t="s">
        <v>25</v>
      </c>
      <c r="L165" s="24">
        <v>9897654860</v>
      </c>
      <c r="M165" s="24" t="s">
        <v>551</v>
      </c>
      <c r="N165" s="24" t="s">
        <v>27</v>
      </c>
      <c r="O165" s="24" t="s">
        <v>28</v>
      </c>
      <c r="P165" s="26">
        <v>43798.520833333336</v>
      </c>
      <c r="Q165" s="24" t="s">
        <v>29</v>
      </c>
      <c r="R165" s="27">
        <v>43798</v>
      </c>
      <c r="S165" s="24">
        <v>1000</v>
      </c>
      <c r="T165" s="22">
        <f t="shared" si="16"/>
        <v>36</v>
      </c>
      <c r="U165" s="23">
        <f t="shared" si="17"/>
        <v>74</v>
      </c>
      <c r="V165" s="23">
        <f t="shared" si="20"/>
        <v>1</v>
      </c>
      <c r="W165" s="23">
        <f t="shared" si="21"/>
        <v>1</v>
      </c>
      <c r="X165" s="23">
        <f t="shared" si="18"/>
        <v>1</v>
      </c>
      <c r="Y165" s="17" t="str">
        <f t="shared" si="22"/>
        <v>ELIGIBLE</v>
      </c>
      <c r="Z165" s="11" t="str">
        <f t="shared" si="23"/>
        <v>N</v>
      </c>
      <c r="AA165" s="52"/>
      <c r="AB165" s="24"/>
    </row>
    <row r="166" spans="1:28" s="2" customFormat="1" x14ac:dyDescent="0.25">
      <c r="A166" s="17">
        <v>165</v>
      </c>
      <c r="B166" s="17" t="s">
        <v>552</v>
      </c>
      <c r="C166" s="17" t="s">
        <v>24</v>
      </c>
      <c r="D166" s="17" t="s">
        <v>553</v>
      </c>
      <c r="E166" s="17">
        <v>0</v>
      </c>
      <c r="F166" s="17">
        <v>8.19</v>
      </c>
      <c r="G166" s="17">
        <v>16</v>
      </c>
      <c r="H166" s="17" t="s">
        <v>69</v>
      </c>
      <c r="I166" s="19">
        <v>28319</v>
      </c>
      <c r="J166" s="17" t="s">
        <v>23</v>
      </c>
      <c r="K166" s="17" t="s">
        <v>25</v>
      </c>
      <c r="L166" s="17">
        <v>9412104179</v>
      </c>
      <c r="M166" s="17" t="s">
        <v>554</v>
      </c>
      <c r="N166" s="17" t="s">
        <v>27</v>
      </c>
      <c r="O166" s="17" t="s">
        <v>28</v>
      </c>
      <c r="P166" s="20">
        <v>43798.580555555556</v>
      </c>
      <c r="Q166" s="17" t="s">
        <v>29</v>
      </c>
      <c r="R166" s="21">
        <v>43798</v>
      </c>
      <c r="S166" s="17">
        <v>1000</v>
      </c>
      <c r="T166" s="22">
        <f t="shared" si="16"/>
        <v>44</v>
      </c>
      <c r="U166" s="23">
        <f t="shared" si="17"/>
        <v>81.899999999999991</v>
      </c>
      <c r="V166" s="23">
        <f t="shared" si="20"/>
        <v>1</v>
      </c>
      <c r="W166" s="23">
        <f t="shared" si="21"/>
        <v>1</v>
      </c>
      <c r="X166" s="23">
        <f t="shared" si="18"/>
        <v>1</v>
      </c>
      <c r="Y166" s="17" t="str">
        <f t="shared" si="22"/>
        <v>ELIGIBLE</v>
      </c>
      <c r="Z166" s="11" t="str">
        <f t="shared" si="23"/>
        <v>N</v>
      </c>
      <c r="AA166" s="51"/>
      <c r="AB166" s="17"/>
    </row>
    <row r="167" spans="1:28" s="3" customFormat="1" x14ac:dyDescent="0.25">
      <c r="A167" s="24">
        <v>166</v>
      </c>
      <c r="B167" s="24" t="s">
        <v>555</v>
      </c>
      <c r="C167" s="24" t="s">
        <v>24</v>
      </c>
      <c r="D167" s="24" t="s">
        <v>556</v>
      </c>
      <c r="E167" s="24">
        <v>72.33</v>
      </c>
      <c r="F167" s="24">
        <v>0</v>
      </c>
      <c r="G167" s="24">
        <v>12.1</v>
      </c>
      <c r="H167" s="24" t="s">
        <v>69</v>
      </c>
      <c r="I167" s="25">
        <v>28340</v>
      </c>
      <c r="J167" s="24" t="s">
        <v>23</v>
      </c>
      <c r="K167" s="24" t="s">
        <v>25</v>
      </c>
      <c r="L167" s="24">
        <v>9454320487</v>
      </c>
      <c r="M167" s="24" t="s">
        <v>557</v>
      </c>
      <c r="N167" s="24" t="s">
        <v>27</v>
      </c>
      <c r="O167" s="24" t="s">
        <v>28</v>
      </c>
      <c r="P167" s="26">
        <v>43798.588194444441</v>
      </c>
      <c r="Q167" s="24" t="s">
        <v>29</v>
      </c>
      <c r="R167" s="27">
        <v>43798</v>
      </c>
      <c r="S167" s="24">
        <v>1000</v>
      </c>
      <c r="T167" s="22">
        <f t="shared" si="16"/>
        <v>44</v>
      </c>
      <c r="U167" s="23">
        <f t="shared" si="17"/>
        <v>72.33</v>
      </c>
      <c r="V167" s="23">
        <f t="shared" si="20"/>
        <v>1</v>
      </c>
      <c r="W167" s="23">
        <f t="shared" si="21"/>
        <v>1</v>
      </c>
      <c r="X167" s="23">
        <f t="shared" si="18"/>
        <v>1</v>
      </c>
      <c r="Y167" s="17" t="str">
        <f t="shared" si="22"/>
        <v>ELIGIBLE</v>
      </c>
      <c r="Z167" s="11" t="str">
        <f t="shared" si="23"/>
        <v>N</v>
      </c>
      <c r="AA167" s="52"/>
      <c r="AB167" s="24"/>
    </row>
    <row r="168" spans="1:28" s="2" customFormat="1" x14ac:dyDescent="0.25">
      <c r="A168" s="17">
        <v>167</v>
      </c>
      <c r="B168" s="17" t="s">
        <v>558</v>
      </c>
      <c r="C168" s="17" t="s">
        <v>24</v>
      </c>
      <c r="D168" s="17" t="s">
        <v>559</v>
      </c>
      <c r="E168" s="17">
        <v>68</v>
      </c>
      <c r="F168" s="17">
        <v>0</v>
      </c>
      <c r="G168" s="17">
        <v>19.2</v>
      </c>
      <c r="H168" s="17" t="s">
        <v>45</v>
      </c>
      <c r="I168" s="19">
        <v>28216</v>
      </c>
      <c r="J168" s="17" t="s">
        <v>23</v>
      </c>
      <c r="K168" s="17" t="s">
        <v>25</v>
      </c>
      <c r="L168" s="17">
        <v>9425360281</v>
      </c>
      <c r="M168" s="17" t="s">
        <v>560</v>
      </c>
      <c r="N168" s="17" t="s">
        <v>27</v>
      </c>
      <c r="O168" s="17" t="s">
        <v>28</v>
      </c>
      <c r="P168" s="20">
        <v>43798.615277777775</v>
      </c>
      <c r="Q168" s="17" t="s">
        <v>29</v>
      </c>
      <c r="R168" s="21">
        <v>43798</v>
      </c>
      <c r="S168" s="17">
        <v>1000</v>
      </c>
      <c r="T168" s="22">
        <f t="shared" si="16"/>
        <v>44</v>
      </c>
      <c r="U168" s="23">
        <f t="shared" si="17"/>
        <v>68</v>
      </c>
      <c r="V168" s="23">
        <f t="shared" si="20"/>
        <v>1</v>
      </c>
      <c r="W168" s="23">
        <f t="shared" si="21"/>
        <v>1</v>
      </c>
      <c r="X168" s="23">
        <f t="shared" si="18"/>
        <v>1</v>
      </c>
      <c r="Y168" s="17" t="str">
        <f t="shared" si="22"/>
        <v>ELIGIBLE</v>
      </c>
      <c r="Z168" s="11" t="str">
        <f t="shared" si="23"/>
        <v>N</v>
      </c>
      <c r="AA168" s="51"/>
      <c r="AB168" s="17"/>
    </row>
    <row r="169" spans="1:28" s="3" customFormat="1" x14ac:dyDescent="0.25">
      <c r="A169" s="24">
        <v>168</v>
      </c>
      <c r="B169" s="24" t="s">
        <v>561</v>
      </c>
      <c r="C169" s="24" t="s">
        <v>24</v>
      </c>
      <c r="D169" s="24" t="s">
        <v>562</v>
      </c>
      <c r="E169" s="24">
        <v>0</v>
      </c>
      <c r="F169" s="24">
        <v>9.34</v>
      </c>
      <c r="G169" s="24">
        <v>13.1</v>
      </c>
      <c r="H169" s="24" t="s">
        <v>563</v>
      </c>
      <c r="I169" s="25">
        <v>30119</v>
      </c>
      <c r="J169" s="24" t="s">
        <v>23</v>
      </c>
      <c r="K169" s="24" t="s">
        <v>25</v>
      </c>
      <c r="L169" s="24">
        <v>7029094645</v>
      </c>
      <c r="M169" s="24" t="s">
        <v>564</v>
      </c>
      <c r="N169" s="24" t="s">
        <v>27</v>
      </c>
      <c r="O169" s="24" t="s">
        <v>28</v>
      </c>
      <c r="P169" s="26">
        <v>43798.747916666667</v>
      </c>
      <c r="Q169" s="24" t="s">
        <v>29</v>
      </c>
      <c r="R169" s="27">
        <v>43798</v>
      </c>
      <c r="S169" s="24">
        <v>1000</v>
      </c>
      <c r="T169" s="22">
        <f t="shared" si="16"/>
        <v>39</v>
      </c>
      <c r="U169" s="23">
        <f t="shared" si="17"/>
        <v>93.4</v>
      </c>
      <c r="V169" s="23">
        <f t="shared" si="20"/>
        <v>1</v>
      </c>
      <c r="W169" s="23">
        <f t="shared" si="21"/>
        <v>1</v>
      </c>
      <c r="X169" s="23">
        <f t="shared" si="18"/>
        <v>1</v>
      </c>
      <c r="Y169" s="17" t="str">
        <f t="shared" si="22"/>
        <v>ELIGIBLE</v>
      </c>
      <c r="Z169" s="11" t="str">
        <f t="shared" si="23"/>
        <v>N</v>
      </c>
      <c r="AA169" s="52"/>
      <c r="AB169" s="24"/>
    </row>
    <row r="170" spans="1:28" s="2" customFormat="1" x14ac:dyDescent="0.25">
      <c r="A170" s="17">
        <v>169</v>
      </c>
      <c r="B170" s="17" t="s">
        <v>565</v>
      </c>
      <c r="C170" s="17" t="s">
        <v>24</v>
      </c>
      <c r="D170" s="17" t="s">
        <v>566</v>
      </c>
      <c r="E170" s="17">
        <v>74.64</v>
      </c>
      <c r="F170" s="17">
        <v>0</v>
      </c>
      <c r="G170" s="17">
        <v>17.5</v>
      </c>
      <c r="H170" s="17" t="s">
        <v>69</v>
      </c>
      <c r="I170" s="19">
        <v>27485</v>
      </c>
      <c r="J170" s="17" t="s">
        <v>23</v>
      </c>
      <c r="K170" s="17" t="s">
        <v>25</v>
      </c>
      <c r="L170" s="17">
        <v>9868652014</v>
      </c>
      <c r="M170" s="17" t="s">
        <v>567</v>
      </c>
      <c r="N170" s="17" t="s">
        <v>27</v>
      </c>
      <c r="O170" s="17" t="s">
        <v>28</v>
      </c>
      <c r="P170" s="20">
        <v>43798.820138888892</v>
      </c>
      <c r="Q170" s="17" t="s">
        <v>29</v>
      </c>
      <c r="R170" s="21">
        <v>43798</v>
      </c>
      <c r="S170" s="17">
        <v>1000</v>
      </c>
      <c r="T170" s="22">
        <f t="shared" si="16"/>
        <v>46</v>
      </c>
      <c r="U170" s="23">
        <f t="shared" si="17"/>
        <v>74.64</v>
      </c>
      <c r="V170" s="23">
        <f t="shared" si="20"/>
        <v>1</v>
      </c>
      <c r="W170" s="23">
        <f t="shared" si="21"/>
        <v>1</v>
      </c>
      <c r="X170" s="23">
        <f t="shared" si="18"/>
        <v>1</v>
      </c>
      <c r="Y170" s="17" t="str">
        <f t="shared" si="22"/>
        <v>ELIGIBLE</v>
      </c>
      <c r="Z170" s="11" t="str">
        <f t="shared" si="23"/>
        <v>N</v>
      </c>
      <c r="AA170" s="51"/>
      <c r="AB170" s="17"/>
    </row>
    <row r="171" spans="1:28" s="3" customFormat="1" x14ac:dyDescent="0.25">
      <c r="A171" s="24">
        <v>170</v>
      </c>
      <c r="B171" s="24" t="s">
        <v>568</v>
      </c>
      <c r="C171" s="24" t="s">
        <v>33</v>
      </c>
      <c r="D171" s="24" t="s">
        <v>569</v>
      </c>
      <c r="E171" s="24">
        <v>0</v>
      </c>
      <c r="F171" s="24">
        <v>7.1959999999999997</v>
      </c>
      <c r="G171" s="24">
        <v>12.5</v>
      </c>
      <c r="H171" s="24" t="s">
        <v>41</v>
      </c>
      <c r="I171" s="25">
        <v>30654</v>
      </c>
      <c r="J171" s="24" t="s">
        <v>23</v>
      </c>
      <c r="K171" s="24" t="s">
        <v>25</v>
      </c>
      <c r="L171" s="24">
        <v>9433986567</v>
      </c>
      <c r="M171" s="24" t="s">
        <v>570</v>
      </c>
      <c r="N171" s="24" t="s">
        <v>27</v>
      </c>
      <c r="O171" s="24" t="s">
        <v>28</v>
      </c>
      <c r="P171" s="26">
        <v>43798.859027777777</v>
      </c>
      <c r="Q171" s="24" t="s">
        <v>29</v>
      </c>
      <c r="R171" s="27">
        <v>43798</v>
      </c>
      <c r="S171" s="24">
        <v>500</v>
      </c>
      <c r="T171" s="22">
        <f t="shared" si="16"/>
        <v>37</v>
      </c>
      <c r="U171" s="23">
        <f t="shared" si="17"/>
        <v>71.959999999999994</v>
      </c>
      <c r="V171" s="23">
        <f t="shared" si="20"/>
        <v>1</v>
      </c>
      <c r="W171" s="23">
        <f t="shared" si="21"/>
        <v>1</v>
      </c>
      <c r="X171" s="23">
        <f t="shared" si="18"/>
        <v>1</v>
      </c>
      <c r="Y171" s="17" t="str">
        <f t="shared" si="22"/>
        <v>ELIGIBLE</v>
      </c>
      <c r="Z171" s="11" t="str">
        <f t="shared" si="23"/>
        <v>N</v>
      </c>
      <c r="AA171" s="52"/>
      <c r="AB171" s="24"/>
    </row>
    <row r="172" spans="1:28" s="2" customFormat="1" x14ac:dyDescent="0.25">
      <c r="A172" s="17">
        <v>171</v>
      </c>
      <c r="B172" s="17" t="s">
        <v>571</v>
      </c>
      <c r="C172" s="17" t="s">
        <v>24</v>
      </c>
      <c r="D172" s="17" t="s">
        <v>572</v>
      </c>
      <c r="E172" s="17">
        <v>0</v>
      </c>
      <c r="F172" s="17">
        <v>7.6</v>
      </c>
      <c r="G172" s="17">
        <v>6.5</v>
      </c>
      <c r="H172" s="17" t="s">
        <v>22</v>
      </c>
      <c r="I172" s="19">
        <v>32325</v>
      </c>
      <c r="J172" s="17" t="s">
        <v>23</v>
      </c>
      <c r="K172" s="17" t="s">
        <v>25</v>
      </c>
      <c r="L172" s="17">
        <v>9436327801</v>
      </c>
      <c r="M172" s="17" t="s">
        <v>573</v>
      </c>
      <c r="N172" s="17" t="s">
        <v>27</v>
      </c>
      <c r="O172" s="17" t="s">
        <v>28</v>
      </c>
      <c r="P172" s="20">
        <v>43798.890972222223</v>
      </c>
      <c r="Q172" s="17" t="s">
        <v>29</v>
      </c>
      <c r="R172" s="21">
        <v>43798</v>
      </c>
      <c r="S172" s="17">
        <v>1000</v>
      </c>
      <c r="T172" s="22">
        <f t="shared" si="16"/>
        <v>33</v>
      </c>
      <c r="U172" s="23">
        <f t="shared" si="17"/>
        <v>76</v>
      </c>
      <c r="V172" s="23">
        <f t="shared" si="20"/>
        <v>1</v>
      </c>
      <c r="W172" s="23">
        <f t="shared" si="21"/>
        <v>1</v>
      </c>
      <c r="X172" s="23">
        <f t="shared" si="18"/>
        <v>1</v>
      </c>
      <c r="Y172" s="17" t="str">
        <f t="shared" si="22"/>
        <v>ELIGIBLE</v>
      </c>
      <c r="Z172" s="11" t="str">
        <f t="shared" si="23"/>
        <v>Y</v>
      </c>
      <c r="AA172" s="51"/>
      <c r="AB172" s="17"/>
    </row>
    <row r="173" spans="1:28" s="3" customFormat="1" ht="60" x14ac:dyDescent="0.25">
      <c r="A173" s="24">
        <v>172</v>
      </c>
      <c r="B173" s="24" t="s">
        <v>574</v>
      </c>
      <c r="C173" s="24" t="s">
        <v>24</v>
      </c>
      <c r="D173" s="24" t="s">
        <v>575</v>
      </c>
      <c r="E173" s="24">
        <v>0</v>
      </c>
      <c r="F173" s="24">
        <v>8.08</v>
      </c>
      <c r="G173" s="24">
        <v>17</v>
      </c>
      <c r="H173" s="24" t="s">
        <v>576</v>
      </c>
      <c r="I173" s="25">
        <v>28860</v>
      </c>
      <c r="J173" s="24" t="s">
        <v>23</v>
      </c>
      <c r="K173" s="24" t="s">
        <v>25</v>
      </c>
      <c r="L173" s="24">
        <v>7018105887</v>
      </c>
      <c r="M173" s="24" t="s">
        <v>577</v>
      </c>
      <c r="N173" s="24" t="s">
        <v>27</v>
      </c>
      <c r="O173" s="24" t="s">
        <v>28</v>
      </c>
      <c r="P173" s="26">
        <v>43798.964583333334</v>
      </c>
      <c r="Q173" s="24" t="s">
        <v>29</v>
      </c>
      <c r="R173" s="27">
        <v>43798</v>
      </c>
      <c r="S173" s="24">
        <v>1000</v>
      </c>
      <c r="T173" s="22">
        <f t="shared" si="16"/>
        <v>42</v>
      </c>
      <c r="U173" s="23">
        <f t="shared" si="17"/>
        <v>80.8</v>
      </c>
      <c r="V173" s="23">
        <f t="shared" si="20"/>
        <v>1</v>
      </c>
      <c r="W173" s="23">
        <f t="shared" si="21"/>
        <v>1</v>
      </c>
      <c r="X173" s="23">
        <f t="shared" si="18"/>
        <v>1</v>
      </c>
      <c r="Y173" s="17" t="s">
        <v>581</v>
      </c>
      <c r="Z173" s="11" t="str">
        <f t="shared" si="23"/>
        <v>N</v>
      </c>
      <c r="AA173" s="52"/>
      <c r="AB173" s="24" t="s">
        <v>587</v>
      </c>
    </row>
    <row r="174" spans="1:28" s="37" customFormat="1" x14ac:dyDescent="0.25">
      <c r="A174" s="24">
        <v>173</v>
      </c>
      <c r="B174" s="45" t="s">
        <v>595</v>
      </c>
      <c r="C174" s="45" t="s">
        <v>33</v>
      </c>
      <c r="D174" s="45" t="s">
        <v>596</v>
      </c>
      <c r="E174" s="45">
        <v>65.5</v>
      </c>
      <c r="F174" s="45">
        <v>0</v>
      </c>
      <c r="G174" s="45">
        <v>17.100000000000001</v>
      </c>
      <c r="H174" s="45"/>
      <c r="I174" s="46">
        <v>28157</v>
      </c>
      <c r="J174" s="45" t="s">
        <v>23</v>
      </c>
      <c r="K174" s="45" t="s">
        <v>25</v>
      </c>
      <c r="L174" s="45">
        <v>9612980844</v>
      </c>
      <c r="M174" s="45" t="s">
        <v>790</v>
      </c>
      <c r="N174" s="24" t="s">
        <v>27</v>
      </c>
      <c r="O174" s="24" t="s">
        <v>28</v>
      </c>
      <c r="P174" s="45"/>
      <c r="Q174" s="45"/>
      <c r="R174" s="45"/>
      <c r="S174" s="45"/>
      <c r="T174" s="22">
        <f t="shared" si="16"/>
        <v>44</v>
      </c>
      <c r="U174" s="23">
        <f t="shared" si="17"/>
        <v>65.5</v>
      </c>
      <c r="V174" s="23">
        <f t="shared" si="20"/>
        <v>1</v>
      </c>
      <c r="W174" s="23">
        <f t="shared" si="21"/>
        <v>1</v>
      </c>
      <c r="X174" s="23">
        <f t="shared" si="18"/>
        <v>1</v>
      </c>
      <c r="Y174" s="17" t="str">
        <f t="shared" si="22"/>
        <v>ELIGIBLE</v>
      </c>
      <c r="Z174" s="36"/>
      <c r="AA174" s="62"/>
      <c r="AB174" s="65"/>
    </row>
    <row r="175" spans="1:28" s="37" customFormat="1" ht="120" x14ac:dyDescent="0.25">
      <c r="A175" s="24">
        <v>174</v>
      </c>
      <c r="B175" s="45" t="s">
        <v>597</v>
      </c>
      <c r="C175" s="45" t="s">
        <v>103</v>
      </c>
      <c r="D175" s="45" t="s">
        <v>598</v>
      </c>
      <c r="E175" s="45">
        <v>64.56</v>
      </c>
      <c r="F175" s="45">
        <v>0</v>
      </c>
      <c r="G175" s="45">
        <v>4.7</v>
      </c>
      <c r="H175" s="45"/>
      <c r="I175" s="45" t="s">
        <v>755</v>
      </c>
      <c r="J175" s="45" t="s">
        <v>23</v>
      </c>
      <c r="K175" s="45" t="s">
        <v>25</v>
      </c>
      <c r="L175" s="45">
        <v>9457624316</v>
      </c>
      <c r="M175" s="45" t="s">
        <v>791</v>
      </c>
      <c r="N175" s="24" t="s">
        <v>27</v>
      </c>
      <c r="O175" s="24" t="s">
        <v>28</v>
      </c>
      <c r="P175" s="45"/>
      <c r="Q175" s="45"/>
      <c r="R175" s="45"/>
      <c r="S175" s="45"/>
      <c r="T175" s="22">
        <f t="shared" si="16"/>
        <v>36</v>
      </c>
      <c r="U175" s="23">
        <f t="shared" si="17"/>
        <v>64.56</v>
      </c>
      <c r="V175" s="23">
        <f t="shared" si="20"/>
        <v>1</v>
      </c>
      <c r="W175" s="23">
        <f t="shared" si="21"/>
        <v>1</v>
      </c>
      <c r="X175" s="23">
        <f t="shared" si="18"/>
        <v>0</v>
      </c>
      <c r="Y175" s="17" t="s">
        <v>581</v>
      </c>
      <c r="Z175" s="41" t="s">
        <v>587</v>
      </c>
      <c r="AA175" s="63" t="s">
        <v>587</v>
      </c>
      <c r="AB175" s="65" t="s">
        <v>587</v>
      </c>
    </row>
    <row r="176" spans="1:28" s="37" customFormat="1" x14ac:dyDescent="0.25">
      <c r="A176" s="24">
        <v>175</v>
      </c>
      <c r="B176" s="45" t="s">
        <v>599</v>
      </c>
      <c r="C176" s="45" t="s">
        <v>24</v>
      </c>
      <c r="D176" s="45" t="s">
        <v>600</v>
      </c>
      <c r="E176" s="45">
        <v>0</v>
      </c>
      <c r="F176" s="45">
        <v>8.69</v>
      </c>
      <c r="G176" s="45">
        <v>6.2</v>
      </c>
      <c r="H176" s="45"/>
      <c r="I176" s="46">
        <v>32058</v>
      </c>
      <c r="J176" s="45" t="s">
        <v>23</v>
      </c>
      <c r="K176" s="45" t="s">
        <v>25</v>
      </c>
      <c r="L176" s="45">
        <v>9899471170</v>
      </c>
      <c r="M176" s="45" t="s">
        <v>792</v>
      </c>
      <c r="N176" s="24" t="s">
        <v>27</v>
      </c>
      <c r="O176" s="24" t="s">
        <v>28</v>
      </c>
      <c r="P176" s="45"/>
      <c r="Q176" s="45"/>
      <c r="R176" s="45"/>
      <c r="S176" s="45"/>
      <c r="T176" s="22">
        <f t="shared" si="16"/>
        <v>33</v>
      </c>
      <c r="U176" s="23">
        <f t="shared" si="17"/>
        <v>86.899999999999991</v>
      </c>
      <c r="V176" s="23">
        <f t="shared" si="20"/>
        <v>1</v>
      </c>
      <c r="W176" s="23">
        <f t="shared" si="21"/>
        <v>1</v>
      </c>
      <c r="X176" s="23">
        <f t="shared" si="18"/>
        <v>1</v>
      </c>
      <c r="Y176" s="17" t="str">
        <f t="shared" si="22"/>
        <v>ELIGIBLE</v>
      </c>
      <c r="Z176" s="36"/>
      <c r="AA176" s="62"/>
      <c r="AB176" s="65"/>
    </row>
    <row r="177" spans="1:28" s="37" customFormat="1" ht="120" x14ac:dyDescent="0.25">
      <c r="A177" s="24">
        <v>176</v>
      </c>
      <c r="B177" s="45" t="s">
        <v>601</v>
      </c>
      <c r="C177" s="45" t="s">
        <v>33</v>
      </c>
      <c r="D177" s="45" t="s">
        <v>602</v>
      </c>
      <c r="E177" s="45">
        <v>53</v>
      </c>
      <c r="F177" s="45">
        <v>0</v>
      </c>
      <c r="G177" s="45">
        <v>1</v>
      </c>
      <c r="H177" s="45"/>
      <c r="I177" s="46">
        <v>31048</v>
      </c>
      <c r="J177" s="45" t="s">
        <v>23</v>
      </c>
      <c r="K177" s="45" t="s">
        <v>25</v>
      </c>
      <c r="L177" s="45">
        <v>9218522440</v>
      </c>
      <c r="M177" s="45" t="s">
        <v>793</v>
      </c>
      <c r="N177" s="24" t="s">
        <v>27</v>
      </c>
      <c r="O177" s="24" t="s">
        <v>28</v>
      </c>
      <c r="P177" s="45"/>
      <c r="Q177" s="45"/>
      <c r="R177" s="45"/>
      <c r="S177" s="45"/>
      <c r="T177" s="22">
        <f t="shared" si="16"/>
        <v>36</v>
      </c>
      <c r="U177" s="23">
        <f t="shared" si="17"/>
        <v>53</v>
      </c>
      <c r="V177" s="23">
        <f t="shared" si="20"/>
        <v>1</v>
      </c>
      <c r="W177" s="23">
        <f t="shared" si="21"/>
        <v>0</v>
      </c>
      <c r="X177" s="23">
        <f t="shared" si="18"/>
        <v>0</v>
      </c>
      <c r="Y177" s="17" t="s">
        <v>581</v>
      </c>
      <c r="Z177" s="41" t="s">
        <v>587</v>
      </c>
      <c r="AA177" s="63" t="s">
        <v>587</v>
      </c>
      <c r="AB177" s="65" t="s">
        <v>587</v>
      </c>
    </row>
    <row r="178" spans="1:28" s="37" customFormat="1" x14ac:dyDescent="0.25">
      <c r="A178" s="24">
        <v>177</v>
      </c>
      <c r="B178" s="45" t="s">
        <v>603</v>
      </c>
      <c r="C178" s="45" t="s">
        <v>103</v>
      </c>
      <c r="D178" s="45" t="s">
        <v>604</v>
      </c>
      <c r="E178" s="45">
        <v>61</v>
      </c>
      <c r="F178" s="45">
        <v>0</v>
      </c>
      <c r="G178" s="45">
        <v>5.7</v>
      </c>
      <c r="H178" s="45"/>
      <c r="I178" s="46">
        <v>32175</v>
      </c>
      <c r="J178" s="45" t="s">
        <v>23</v>
      </c>
      <c r="K178" s="45" t="s">
        <v>277</v>
      </c>
      <c r="L178" s="45">
        <v>9471502498</v>
      </c>
      <c r="M178" s="45" t="s">
        <v>794</v>
      </c>
      <c r="N178" s="24" t="s">
        <v>27</v>
      </c>
      <c r="O178" s="24" t="s">
        <v>28</v>
      </c>
      <c r="P178" s="45"/>
      <c r="Q178" s="45"/>
      <c r="R178" s="45"/>
      <c r="S178" s="45"/>
      <c r="T178" s="22">
        <f t="shared" si="16"/>
        <v>33</v>
      </c>
      <c r="U178" s="23">
        <f t="shared" si="17"/>
        <v>61</v>
      </c>
      <c r="V178" s="23">
        <f t="shared" si="20"/>
        <v>1</v>
      </c>
      <c r="W178" s="23">
        <f t="shared" si="21"/>
        <v>1</v>
      </c>
      <c r="X178" s="23">
        <f t="shared" si="18"/>
        <v>1</v>
      </c>
      <c r="Y178" s="17" t="str">
        <f t="shared" si="22"/>
        <v>ELIGIBLE</v>
      </c>
      <c r="Z178" s="36"/>
      <c r="AA178" s="62"/>
      <c r="AB178" s="65"/>
    </row>
    <row r="179" spans="1:28" s="37" customFormat="1" ht="120" x14ac:dyDescent="0.25">
      <c r="A179" s="24">
        <v>178</v>
      </c>
      <c r="B179" s="45" t="s">
        <v>605</v>
      </c>
      <c r="C179" s="45" t="s">
        <v>33</v>
      </c>
      <c r="D179" s="45" t="s">
        <v>606</v>
      </c>
      <c r="E179" s="45">
        <v>0</v>
      </c>
      <c r="F179" s="45">
        <v>8.65</v>
      </c>
      <c r="G179" s="45">
        <v>4.0999999999999996</v>
      </c>
      <c r="H179" s="45"/>
      <c r="I179" s="45" t="s">
        <v>756</v>
      </c>
      <c r="J179" s="45" t="s">
        <v>23</v>
      </c>
      <c r="K179" s="45" t="s">
        <v>25</v>
      </c>
      <c r="L179" s="45">
        <v>9676560404</v>
      </c>
      <c r="M179" s="45" t="s">
        <v>795</v>
      </c>
      <c r="N179" s="24" t="s">
        <v>27</v>
      </c>
      <c r="O179" s="24" t="s">
        <v>28</v>
      </c>
      <c r="P179" s="45"/>
      <c r="Q179" s="45"/>
      <c r="R179" s="45"/>
      <c r="S179" s="45"/>
      <c r="T179" s="22">
        <f t="shared" si="16"/>
        <v>42</v>
      </c>
      <c r="U179" s="23">
        <f t="shared" si="17"/>
        <v>86.5</v>
      </c>
      <c r="V179" s="23">
        <f t="shared" si="20"/>
        <v>1</v>
      </c>
      <c r="W179" s="23">
        <f t="shared" si="21"/>
        <v>1</v>
      </c>
      <c r="X179" s="23">
        <f t="shared" si="18"/>
        <v>0</v>
      </c>
      <c r="Y179" s="17" t="s">
        <v>581</v>
      </c>
      <c r="Z179" s="41" t="s">
        <v>587</v>
      </c>
      <c r="AA179" s="63" t="s">
        <v>587</v>
      </c>
      <c r="AB179" s="65" t="s">
        <v>587</v>
      </c>
    </row>
    <row r="180" spans="1:28" s="37" customFormat="1" x14ac:dyDescent="0.25">
      <c r="A180" s="24">
        <v>179</v>
      </c>
      <c r="B180" s="45" t="s">
        <v>607</v>
      </c>
      <c r="C180" s="45" t="s">
        <v>24</v>
      </c>
      <c r="D180" s="45" t="s">
        <v>608</v>
      </c>
      <c r="E180" s="45">
        <v>85.43</v>
      </c>
      <c r="F180" s="45">
        <v>0</v>
      </c>
      <c r="G180" s="45">
        <v>5.9</v>
      </c>
      <c r="H180" s="45"/>
      <c r="I180" s="46">
        <v>30382</v>
      </c>
      <c r="J180" s="45" t="s">
        <v>23</v>
      </c>
      <c r="K180" s="45" t="s">
        <v>25</v>
      </c>
      <c r="L180" s="45">
        <v>9861477442</v>
      </c>
      <c r="M180" s="45" t="s">
        <v>796</v>
      </c>
      <c r="N180" s="24" t="s">
        <v>27</v>
      </c>
      <c r="O180" s="24" t="s">
        <v>28</v>
      </c>
      <c r="P180" s="45"/>
      <c r="Q180" s="45"/>
      <c r="R180" s="45"/>
      <c r="S180" s="45"/>
      <c r="T180" s="22">
        <f t="shared" si="16"/>
        <v>38</v>
      </c>
      <c r="U180" s="23">
        <f t="shared" si="17"/>
        <v>85.43</v>
      </c>
      <c r="V180" s="23">
        <f t="shared" si="20"/>
        <v>1</v>
      </c>
      <c r="W180" s="23">
        <f t="shared" si="21"/>
        <v>1</v>
      </c>
      <c r="X180" s="23">
        <f t="shared" si="18"/>
        <v>1</v>
      </c>
      <c r="Y180" s="17" t="str">
        <f t="shared" si="22"/>
        <v>ELIGIBLE</v>
      </c>
      <c r="Z180" s="36"/>
      <c r="AA180" s="62"/>
      <c r="AB180" s="65"/>
    </row>
    <row r="181" spans="1:28" s="37" customFormat="1" x14ac:dyDescent="0.25">
      <c r="A181" s="24">
        <v>180</v>
      </c>
      <c r="B181" s="45" t="s">
        <v>609</v>
      </c>
      <c r="C181" s="45" t="s">
        <v>24</v>
      </c>
      <c r="D181" s="45" t="s">
        <v>610</v>
      </c>
      <c r="E181" s="45">
        <v>72.13</v>
      </c>
      <c r="F181" s="45">
        <v>0</v>
      </c>
      <c r="G181" s="45" t="s">
        <v>594</v>
      </c>
      <c r="H181" s="45"/>
      <c r="I181" s="46">
        <v>29500</v>
      </c>
      <c r="J181" s="45" t="s">
        <v>128</v>
      </c>
      <c r="K181" s="45" t="s">
        <v>25</v>
      </c>
      <c r="L181" s="45">
        <v>9615747494</v>
      </c>
      <c r="M181" s="45" t="s">
        <v>797</v>
      </c>
      <c r="N181" s="24" t="s">
        <v>27</v>
      </c>
      <c r="O181" s="24" t="s">
        <v>28</v>
      </c>
      <c r="P181" s="45"/>
      <c r="Q181" s="45"/>
      <c r="R181" s="45"/>
      <c r="S181" s="45"/>
      <c r="T181" s="22">
        <f t="shared" si="16"/>
        <v>40</v>
      </c>
      <c r="U181" s="23">
        <f t="shared" si="17"/>
        <v>72.13</v>
      </c>
      <c r="V181" s="23">
        <f t="shared" si="20"/>
        <v>1</v>
      </c>
      <c r="W181" s="23">
        <f t="shared" si="21"/>
        <v>1</v>
      </c>
      <c r="X181" s="23">
        <f t="shared" si="18"/>
        <v>1</v>
      </c>
      <c r="Y181" s="17" t="str">
        <f t="shared" si="22"/>
        <v>ELIGIBLE</v>
      </c>
      <c r="Z181" s="36"/>
      <c r="AA181" s="62"/>
      <c r="AB181" s="65"/>
    </row>
    <row r="182" spans="1:28" s="37" customFormat="1" x14ac:dyDescent="0.25">
      <c r="A182" s="24">
        <v>181</v>
      </c>
      <c r="B182" s="45" t="s">
        <v>611</v>
      </c>
      <c r="C182" s="45" t="s">
        <v>33</v>
      </c>
      <c r="D182" s="45" t="s">
        <v>612</v>
      </c>
      <c r="E182" s="45">
        <v>62.64</v>
      </c>
      <c r="F182" s="45">
        <v>0</v>
      </c>
      <c r="G182" s="45" t="s">
        <v>594</v>
      </c>
      <c r="H182" s="45"/>
      <c r="I182" s="45" t="s">
        <v>757</v>
      </c>
      <c r="J182" s="45" t="s">
        <v>23</v>
      </c>
      <c r="K182" s="45" t="s">
        <v>25</v>
      </c>
      <c r="L182" s="45">
        <v>9872024531</v>
      </c>
      <c r="M182" s="45" t="s">
        <v>798</v>
      </c>
      <c r="N182" s="24" t="s">
        <v>27</v>
      </c>
      <c r="O182" s="24" t="s">
        <v>28</v>
      </c>
      <c r="P182" s="45"/>
      <c r="Q182" s="45"/>
      <c r="R182" s="45"/>
      <c r="S182" s="45"/>
      <c r="T182" s="22">
        <f t="shared" si="16"/>
        <v>25</v>
      </c>
      <c r="U182" s="23">
        <f t="shared" si="17"/>
        <v>62.64</v>
      </c>
      <c r="V182" s="23">
        <f t="shared" si="20"/>
        <v>1</v>
      </c>
      <c r="W182" s="23">
        <f t="shared" si="21"/>
        <v>1</v>
      </c>
      <c r="X182" s="23">
        <f t="shared" si="18"/>
        <v>1</v>
      </c>
      <c r="Y182" s="17" t="str">
        <f t="shared" si="22"/>
        <v>ELIGIBLE</v>
      </c>
      <c r="Z182" s="36"/>
      <c r="AA182" s="62"/>
      <c r="AB182" s="65"/>
    </row>
    <row r="183" spans="1:28" s="37" customFormat="1" x14ac:dyDescent="0.25">
      <c r="A183" s="24">
        <v>182</v>
      </c>
      <c r="B183" s="45" t="s">
        <v>613</v>
      </c>
      <c r="C183" s="45" t="s">
        <v>24</v>
      </c>
      <c r="D183" s="45" t="s">
        <v>614</v>
      </c>
      <c r="E183" s="45">
        <v>59</v>
      </c>
      <c r="F183" s="45">
        <v>0</v>
      </c>
      <c r="G183" s="45">
        <v>11.7</v>
      </c>
      <c r="H183" s="45"/>
      <c r="I183" s="45" t="s">
        <v>758</v>
      </c>
      <c r="J183" s="45" t="s">
        <v>23</v>
      </c>
      <c r="K183" s="45" t="s">
        <v>61</v>
      </c>
      <c r="L183" s="45">
        <v>8552946346</v>
      </c>
      <c r="M183" s="45" t="s">
        <v>799</v>
      </c>
      <c r="N183" s="24" t="s">
        <v>27</v>
      </c>
      <c r="O183" s="24" t="s">
        <v>28</v>
      </c>
      <c r="P183" s="45"/>
      <c r="Q183" s="45"/>
      <c r="R183" s="45"/>
      <c r="S183" s="45"/>
      <c r="T183" s="22">
        <f t="shared" si="16"/>
        <v>33</v>
      </c>
      <c r="U183" s="23">
        <f t="shared" si="17"/>
        <v>59</v>
      </c>
      <c r="V183" s="23">
        <f t="shared" si="20"/>
        <v>1</v>
      </c>
      <c r="W183" s="23">
        <f t="shared" si="21"/>
        <v>1</v>
      </c>
      <c r="X183" s="23">
        <f t="shared" si="18"/>
        <v>1</v>
      </c>
      <c r="Y183" s="17" t="str">
        <f t="shared" si="22"/>
        <v>ELIGIBLE</v>
      </c>
      <c r="Z183" s="36"/>
      <c r="AA183" s="62"/>
      <c r="AB183" s="65"/>
    </row>
    <row r="184" spans="1:28" s="37" customFormat="1" x14ac:dyDescent="0.25">
      <c r="A184" s="24">
        <v>183</v>
      </c>
      <c r="B184" s="45" t="s">
        <v>615</v>
      </c>
      <c r="C184" s="45" t="s">
        <v>24</v>
      </c>
      <c r="D184" s="45" t="s">
        <v>616</v>
      </c>
      <c r="E184" s="45">
        <v>66.900000000000006</v>
      </c>
      <c r="F184" s="45">
        <v>0</v>
      </c>
      <c r="G184" s="45">
        <v>7.11</v>
      </c>
      <c r="H184" s="45"/>
      <c r="I184" s="45" t="s">
        <v>759</v>
      </c>
      <c r="J184" s="45" t="s">
        <v>23</v>
      </c>
      <c r="K184" s="45" t="s">
        <v>25</v>
      </c>
      <c r="L184" s="45">
        <v>9766265290</v>
      </c>
      <c r="M184" s="45" t="s">
        <v>800</v>
      </c>
      <c r="N184" s="24" t="s">
        <v>27</v>
      </c>
      <c r="O184" s="24" t="s">
        <v>28</v>
      </c>
      <c r="P184" s="45"/>
      <c r="Q184" s="45"/>
      <c r="R184" s="45"/>
      <c r="S184" s="45"/>
      <c r="T184" s="22">
        <f t="shared" si="16"/>
        <v>34</v>
      </c>
      <c r="U184" s="23">
        <f t="shared" si="17"/>
        <v>66.900000000000006</v>
      </c>
      <c r="V184" s="23">
        <f t="shared" si="20"/>
        <v>1</v>
      </c>
      <c r="W184" s="23">
        <f t="shared" si="21"/>
        <v>1</v>
      </c>
      <c r="X184" s="23">
        <f t="shared" si="18"/>
        <v>1</v>
      </c>
      <c r="Y184" s="17" t="str">
        <f t="shared" si="22"/>
        <v>ELIGIBLE</v>
      </c>
      <c r="Z184" s="36"/>
      <c r="AA184" s="62"/>
      <c r="AB184" s="65"/>
    </row>
    <row r="185" spans="1:28" s="37" customFormat="1" x14ac:dyDescent="0.25">
      <c r="A185" s="24">
        <v>184</v>
      </c>
      <c r="B185" s="45" t="s">
        <v>617</v>
      </c>
      <c r="C185" s="45" t="s">
        <v>24</v>
      </c>
      <c r="D185" s="45" t="s">
        <v>618</v>
      </c>
      <c r="E185" s="45">
        <v>0</v>
      </c>
      <c r="F185" s="45">
        <v>9.83</v>
      </c>
      <c r="G185" s="45">
        <v>11.4</v>
      </c>
      <c r="H185" s="45"/>
      <c r="I185" s="46">
        <v>30658</v>
      </c>
      <c r="J185" s="45" t="s">
        <v>23</v>
      </c>
      <c r="K185" s="45" t="s">
        <v>25</v>
      </c>
      <c r="L185" s="45">
        <v>9455622441</v>
      </c>
      <c r="M185" s="45" t="s">
        <v>801</v>
      </c>
      <c r="N185" s="24" t="s">
        <v>27</v>
      </c>
      <c r="O185" s="24" t="s">
        <v>28</v>
      </c>
      <c r="P185" s="45"/>
      <c r="Q185" s="45"/>
      <c r="R185" s="45"/>
      <c r="S185" s="45"/>
      <c r="T185" s="22">
        <f t="shared" si="16"/>
        <v>37</v>
      </c>
      <c r="U185" s="23">
        <f t="shared" si="17"/>
        <v>98.3</v>
      </c>
      <c r="V185" s="23">
        <f t="shared" si="20"/>
        <v>1</v>
      </c>
      <c r="W185" s="23">
        <f t="shared" si="21"/>
        <v>1</v>
      </c>
      <c r="X185" s="23">
        <f t="shared" si="18"/>
        <v>1</v>
      </c>
      <c r="Y185" s="17" t="str">
        <f t="shared" si="22"/>
        <v>ELIGIBLE</v>
      </c>
      <c r="Z185" s="36"/>
      <c r="AA185" s="62"/>
      <c r="AB185" s="65"/>
    </row>
    <row r="186" spans="1:28" s="37" customFormat="1" ht="120" x14ac:dyDescent="0.25">
      <c r="A186" s="24">
        <v>185</v>
      </c>
      <c r="B186" s="45" t="s">
        <v>619</v>
      </c>
      <c r="C186" s="45" t="s">
        <v>24</v>
      </c>
      <c r="D186" s="45" t="s">
        <v>620</v>
      </c>
      <c r="E186" s="45">
        <v>59.4</v>
      </c>
      <c r="F186" s="45">
        <v>0</v>
      </c>
      <c r="G186" s="45">
        <v>1.9</v>
      </c>
      <c r="H186" s="45"/>
      <c r="I186" s="45" t="s">
        <v>760</v>
      </c>
      <c r="J186" s="45" t="s">
        <v>23</v>
      </c>
      <c r="K186" s="45" t="s">
        <v>25</v>
      </c>
      <c r="L186" s="45">
        <v>9113901003</v>
      </c>
      <c r="M186" s="45" t="s">
        <v>802</v>
      </c>
      <c r="N186" s="24" t="s">
        <v>27</v>
      </c>
      <c r="O186" s="24" t="s">
        <v>28</v>
      </c>
      <c r="P186" s="45"/>
      <c r="Q186" s="45"/>
      <c r="R186" s="45"/>
      <c r="S186" s="45"/>
      <c r="T186" s="22">
        <f t="shared" si="16"/>
        <v>38</v>
      </c>
      <c r="U186" s="23">
        <f t="shared" si="17"/>
        <v>59.4</v>
      </c>
      <c r="V186" s="23">
        <f t="shared" si="20"/>
        <v>1</v>
      </c>
      <c r="W186" s="23">
        <f t="shared" si="21"/>
        <v>1</v>
      </c>
      <c r="X186" s="23">
        <f t="shared" si="18"/>
        <v>0</v>
      </c>
      <c r="Y186" s="17" t="s">
        <v>581</v>
      </c>
      <c r="Z186" s="41" t="s">
        <v>587</v>
      </c>
      <c r="AA186" s="63" t="s">
        <v>587</v>
      </c>
      <c r="AB186" s="65" t="s">
        <v>587</v>
      </c>
    </row>
    <row r="187" spans="1:28" s="37" customFormat="1" x14ac:dyDescent="0.25">
      <c r="A187" s="24">
        <v>186</v>
      </c>
      <c r="B187" s="45" t="s">
        <v>621</v>
      </c>
      <c r="C187" s="45" t="s">
        <v>24</v>
      </c>
      <c r="D187" s="45" t="s">
        <v>622</v>
      </c>
      <c r="E187" s="45">
        <v>62</v>
      </c>
      <c r="F187" s="45">
        <v>0</v>
      </c>
      <c r="G187" s="45">
        <v>11.3</v>
      </c>
      <c r="H187" s="45"/>
      <c r="I187" s="46">
        <v>28345</v>
      </c>
      <c r="J187" s="45" t="s">
        <v>23</v>
      </c>
      <c r="K187" s="45" t="s">
        <v>25</v>
      </c>
      <c r="L187" s="45">
        <v>7738959880</v>
      </c>
      <c r="M187" s="45" t="s">
        <v>803</v>
      </c>
      <c r="N187" s="24" t="s">
        <v>27</v>
      </c>
      <c r="O187" s="24" t="s">
        <v>28</v>
      </c>
      <c r="P187" s="45"/>
      <c r="Q187" s="45"/>
      <c r="R187" s="45"/>
      <c r="S187" s="45"/>
      <c r="T187" s="22">
        <f t="shared" si="16"/>
        <v>44</v>
      </c>
      <c r="U187" s="23">
        <f t="shared" si="17"/>
        <v>62</v>
      </c>
      <c r="V187" s="23">
        <f t="shared" si="20"/>
        <v>1</v>
      </c>
      <c r="W187" s="23">
        <f t="shared" si="21"/>
        <v>1</v>
      </c>
      <c r="X187" s="23">
        <f t="shared" si="18"/>
        <v>1</v>
      </c>
      <c r="Y187" s="17" t="str">
        <f t="shared" si="22"/>
        <v>ELIGIBLE</v>
      </c>
      <c r="Z187" s="36"/>
      <c r="AA187" s="62"/>
      <c r="AB187" s="65"/>
    </row>
    <row r="188" spans="1:28" s="44" customFormat="1" ht="45" x14ac:dyDescent="0.25">
      <c r="A188" s="24">
        <v>187</v>
      </c>
      <c r="B188" s="42" t="s">
        <v>623</v>
      </c>
      <c r="C188" s="42" t="s">
        <v>24</v>
      </c>
      <c r="D188" s="42" t="s">
        <v>624</v>
      </c>
      <c r="E188" s="42">
        <v>0</v>
      </c>
      <c r="F188" s="42">
        <v>0</v>
      </c>
      <c r="G188" s="42">
        <v>11.1</v>
      </c>
      <c r="H188" s="42"/>
      <c r="I188" s="43">
        <v>28706</v>
      </c>
      <c r="J188" s="42" t="s">
        <v>23</v>
      </c>
      <c r="K188" s="42" t="s">
        <v>25</v>
      </c>
      <c r="L188" s="42">
        <v>8863937967</v>
      </c>
      <c r="M188" s="42" t="s">
        <v>804</v>
      </c>
      <c r="N188" s="24" t="s">
        <v>27</v>
      </c>
      <c r="O188" s="24" t="s">
        <v>28</v>
      </c>
      <c r="P188" s="42"/>
      <c r="Q188" s="42"/>
      <c r="R188" s="42"/>
      <c r="S188" s="42"/>
      <c r="T188" s="22">
        <f t="shared" si="16"/>
        <v>43</v>
      </c>
      <c r="U188" s="23">
        <f t="shared" si="17"/>
        <v>0</v>
      </c>
      <c r="V188" s="23">
        <f t="shared" si="20"/>
        <v>1</v>
      </c>
      <c r="W188" s="23">
        <f t="shared" si="21"/>
        <v>0</v>
      </c>
      <c r="X188" s="23">
        <f t="shared" si="18"/>
        <v>1</v>
      </c>
      <c r="Y188" s="17" t="s">
        <v>581</v>
      </c>
      <c r="Z188" s="42"/>
      <c r="AA188" s="64"/>
      <c r="AB188" s="65" t="s">
        <v>871</v>
      </c>
    </row>
    <row r="189" spans="1:28" s="37" customFormat="1" ht="120" x14ac:dyDescent="0.25">
      <c r="A189" s="24">
        <v>188</v>
      </c>
      <c r="B189" s="45" t="s">
        <v>625</v>
      </c>
      <c r="C189" s="45" t="s">
        <v>24</v>
      </c>
      <c r="D189" s="45" t="s">
        <v>626</v>
      </c>
      <c r="E189" s="45">
        <v>0</v>
      </c>
      <c r="F189" s="45">
        <v>0</v>
      </c>
      <c r="G189" s="45">
        <v>1.2</v>
      </c>
      <c r="H189" s="45"/>
      <c r="I189" s="46">
        <v>30232</v>
      </c>
      <c r="J189" s="45" t="s">
        <v>23</v>
      </c>
      <c r="K189" s="45" t="s">
        <v>25</v>
      </c>
      <c r="L189" s="45">
        <v>9166721541</v>
      </c>
      <c r="M189" s="45" t="s">
        <v>805</v>
      </c>
      <c r="N189" s="24" t="s">
        <v>27</v>
      </c>
      <c r="O189" s="24" t="s">
        <v>28</v>
      </c>
      <c r="P189" s="45"/>
      <c r="Q189" s="45"/>
      <c r="R189" s="45"/>
      <c r="S189" s="45"/>
      <c r="T189" s="22">
        <f t="shared" si="16"/>
        <v>38</v>
      </c>
      <c r="U189" s="23">
        <f t="shared" si="17"/>
        <v>0</v>
      </c>
      <c r="V189" s="23">
        <f t="shared" si="20"/>
        <v>1</v>
      </c>
      <c r="W189" s="23">
        <f t="shared" si="21"/>
        <v>0</v>
      </c>
      <c r="X189" s="23">
        <f t="shared" si="18"/>
        <v>0</v>
      </c>
      <c r="Y189" s="17" t="s">
        <v>581</v>
      </c>
      <c r="Z189" s="41" t="s">
        <v>587</v>
      </c>
      <c r="AA189" s="63" t="s">
        <v>587</v>
      </c>
      <c r="AB189" s="65" t="s">
        <v>587</v>
      </c>
    </row>
    <row r="190" spans="1:28" s="37" customFormat="1" x14ac:dyDescent="0.25">
      <c r="A190" s="24">
        <v>189</v>
      </c>
      <c r="B190" s="45" t="s">
        <v>627</v>
      </c>
      <c r="C190" s="45" t="s">
        <v>24</v>
      </c>
      <c r="D190" s="45" t="s">
        <v>628</v>
      </c>
      <c r="E190" s="45">
        <v>81</v>
      </c>
      <c r="F190" s="45">
        <v>0</v>
      </c>
      <c r="G190" s="45">
        <v>5.8</v>
      </c>
      <c r="H190" s="45"/>
      <c r="I190" s="46">
        <v>30590</v>
      </c>
      <c r="J190" s="45" t="s">
        <v>23</v>
      </c>
      <c r="K190" s="45" t="s">
        <v>25</v>
      </c>
      <c r="L190" s="45">
        <v>9102738975</v>
      </c>
      <c r="M190" s="45" t="s">
        <v>806</v>
      </c>
      <c r="N190" s="24" t="s">
        <v>27</v>
      </c>
      <c r="O190" s="24" t="s">
        <v>28</v>
      </c>
      <c r="P190" s="45"/>
      <c r="Q190" s="45"/>
      <c r="R190" s="45"/>
      <c r="S190" s="45"/>
      <c r="T190" s="22">
        <f t="shared" si="16"/>
        <v>37</v>
      </c>
      <c r="U190" s="23">
        <f t="shared" si="17"/>
        <v>81</v>
      </c>
      <c r="V190" s="23">
        <f t="shared" si="20"/>
        <v>1</v>
      </c>
      <c r="W190" s="23">
        <f t="shared" si="21"/>
        <v>1</v>
      </c>
      <c r="X190" s="23">
        <f t="shared" si="18"/>
        <v>1</v>
      </c>
      <c r="Y190" s="17" t="str">
        <f t="shared" si="22"/>
        <v>ELIGIBLE</v>
      </c>
      <c r="Z190" s="36"/>
      <c r="AA190" s="62"/>
      <c r="AB190" s="65"/>
    </row>
    <row r="191" spans="1:28" s="37" customFormat="1" ht="120" x14ac:dyDescent="0.25">
      <c r="A191" s="24">
        <v>190</v>
      </c>
      <c r="B191" s="45" t="s">
        <v>629</v>
      </c>
      <c r="C191" s="45" t="s">
        <v>103</v>
      </c>
      <c r="D191" s="45" t="s">
        <v>630</v>
      </c>
      <c r="E191" s="45">
        <v>0</v>
      </c>
      <c r="F191" s="45">
        <v>0</v>
      </c>
      <c r="G191" s="45">
        <v>3.5</v>
      </c>
      <c r="H191" s="45"/>
      <c r="I191" s="46">
        <v>28552</v>
      </c>
      <c r="J191" s="45" t="s">
        <v>23</v>
      </c>
      <c r="K191" s="45" t="s">
        <v>25</v>
      </c>
      <c r="L191" s="45">
        <v>9490650030</v>
      </c>
      <c r="M191" s="45" t="s">
        <v>807</v>
      </c>
      <c r="N191" s="24" t="s">
        <v>27</v>
      </c>
      <c r="O191" s="24" t="s">
        <v>28</v>
      </c>
      <c r="P191" s="45"/>
      <c r="Q191" s="45"/>
      <c r="R191" s="45"/>
      <c r="S191" s="45"/>
      <c r="T191" s="22">
        <f t="shared" si="16"/>
        <v>43</v>
      </c>
      <c r="U191" s="23">
        <f t="shared" si="17"/>
        <v>0</v>
      </c>
      <c r="V191" s="23">
        <f t="shared" si="20"/>
        <v>1</v>
      </c>
      <c r="W191" s="23">
        <f t="shared" si="21"/>
        <v>0</v>
      </c>
      <c r="X191" s="23">
        <f t="shared" si="18"/>
        <v>0</v>
      </c>
      <c r="Y191" s="17" t="s">
        <v>581</v>
      </c>
      <c r="Z191" s="41" t="s">
        <v>587</v>
      </c>
      <c r="AA191" s="63" t="s">
        <v>587</v>
      </c>
      <c r="AB191" s="65" t="s">
        <v>587</v>
      </c>
    </row>
    <row r="192" spans="1:28" s="37" customFormat="1" ht="120" x14ac:dyDescent="0.25">
      <c r="A192" s="24">
        <v>191</v>
      </c>
      <c r="B192" s="45" t="s">
        <v>631</v>
      </c>
      <c r="C192" s="45" t="s">
        <v>24</v>
      </c>
      <c r="D192" s="45" t="s">
        <v>632</v>
      </c>
      <c r="E192" s="45">
        <v>61.85</v>
      </c>
      <c r="F192" s="45">
        <v>0</v>
      </c>
      <c r="G192" s="45">
        <v>2.11</v>
      </c>
      <c r="H192" s="45"/>
      <c r="I192" s="46">
        <v>28491</v>
      </c>
      <c r="J192" s="45" t="s">
        <v>23</v>
      </c>
      <c r="K192" s="45" t="s">
        <v>25</v>
      </c>
      <c r="L192" s="45">
        <v>9342491572</v>
      </c>
      <c r="M192" s="45" t="s">
        <v>808</v>
      </c>
      <c r="N192" s="24" t="s">
        <v>27</v>
      </c>
      <c r="O192" s="24" t="s">
        <v>28</v>
      </c>
      <c r="P192" s="45"/>
      <c r="Q192" s="45"/>
      <c r="R192" s="45"/>
      <c r="S192" s="45"/>
      <c r="T192" s="22">
        <f t="shared" si="16"/>
        <v>43</v>
      </c>
      <c r="U192" s="23">
        <f t="shared" si="17"/>
        <v>61.85</v>
      </c>
      <c r="V192" s="23">
        <f t="shared" si="20"/>
        <v>1</v>
      </c>
      <c r="W192" s="23">
        <f t="shared" si="21"/>
        <v>1</v>
      </c>
      <c r="X192" s="23">
        <f t="shared" si="18"/>
        <v>0</v>
      </c>
      <c r="Y192" s="17" t="s">
        <v>581</v>
      </c>
      <c r="Z192" s="41" t="s">
        <v>587</v>
      </c>
      <c r="AA192" s="63" t="s">
        <v>587</v>
      </c>
      <c r="AB192" s="65" t="s">
        <v>587</v>
      </c>
    </row>
    <row r="193" spans="1:28" s="37" customFormat="1" ht="120" x14ac:dyDescent="0.25">
      <c r="A193" s="24">
        <v>192</v>
      </c>
      <c r="B193" s="45" t="s">
        <v>633</v>
      </c>
      <c r="C193" s="45" t="s">
        <v>24</v>
      </c>
      <c r="D193" s="45" t="s">
        <v>634</v>
      </c>
      <c r="E193" s="45">
        <v>66.209999999999994</v>
      </c>
      <c r="F193" s="45">
        <v>0</v>
      </c>
      <c r="G193" s="45">
        <v>1.6</v>
      </c>
      <c r="H193" s="45"/>
      <c r="I193" s="46">
        <v>32758</v>
      </c>
      <c r="J193" s="45" t="s">
        <v>23</v>
      </c>
      <c r="K193" s="45" t="s">
        <v>25</v>
      </c>
      <c r="L193" s="45">
        <v>9437204550</v>
      </c>
      <c r="M193" s="45" t="s">
        <v>809</v>
      </c>
      <c r="N193" s="24" t="s">
        <v>27</v>
      </c>
      <c r="O193" s="24" t="s">
        <v>28</v>
      </c>
      <c r="P193" s="45"/>
      <c r="Q193" s="45"/>
      <c r="R193" s="45"/>
      <c r="S193" s="45"/>
      <c r="T193" s="22">
        <f t="shared" si="16"/>
        <v>32</v>
      </c>
      <c r="U193" s="23">
        <f t="shared" si="17"/>
        <v>66.209999999999994</v>
      </c>
      <c r="V193" s="23">
        <f t="shared" si="20"/>
        <v>1</v>
      </c>
      <c r="W193" s="23">
        <f t="shared" si="21"/>
        <v>1</v>
      </c>
      <c r="X193" s="23">
        <f t="shared" si="18"/>
        <v>0</v>
      </c>
      <c r="Y193" s="17" t="s">
        <v>581</v>
      </c>
      <c r="Z193" s="41" t="s">
        <v>587</v>
      </c>
      <c r="AA193" s="63" t="s">
        <v>587</v>
      </c>
      <c r="AB193" s="65" t="s">
        <v>587</v>
      </c>
    </row>
    <row r="194" spans="1:28" s="37" customFormat="1" ht="120" x14ac:dyDescent="0.25">
      <c r="A194" s="24">
        <v>193</v>
      </c>
      <c r="B194" s="45" t="s">
        <v>635</v>
      </c>
      <c r="C194" s="45" t="s">
        <v>24</v>
      </c>
      <c r="D194" s="45" t="s">
        <v>636</v>
      </c>
      <c r="E194" s="45">
        <v>0</v>
      </c>
      <c r="F194" s="45">
        <v>0</v>
      </c>
      <c r="G194" s="45">
        <v>22.1</v>
      </c>
      <c r="H194" s="45"/>
      <c r="I194" s="45" t="s">
        <v>761</v>
      </c>
      <c r="J194" s="45" t="s">
        <v>23</v>
      </c>
      <c r="K194" s="45" t="s">
        <v>25</v>
      </c>
      <c r="L194" s="45">
        <v>9970181914</v>
      </c>
      <c r="M194" s="45" t="s">
        <v>810</v>
      </c>
      <c r="N194" s="24" t="s">
        <v>27</v>
      </c>
      <c r="O194" s="24" t="s">
        <v>28</v>
      </c>
      <c r="P194" s="45"/>
      <c r="Q194" s="45"/>
      <c r="R194" s="45"/>
      <c r="S194" s="45"/>
      <c r="T194" s="22">
        <f t="shared" ref="T194:T254" si="24">DATEDIF(I194,"30/09/2021","Y")</f>
        <v>45</v>
      </c>
      <c r="U194" s="23">
        <f t="shared" ref="U194:U254" si="25">IF(F194=0,E194,(F194*10))</f>
        <v>0</v>
      </c>
      <c r="V194" s="23">
        <f t="shared" si="20"/>
        <v>1</v>
      </c>
      <c r="W194" s="23">
        <f t="shared" si="21"/>
        <v>0</v>
      </c>
      <c r="X194" s="23">
        <f t="shared" ref="X194:X254" si="26">IF(G194&gt;=5,1,0)</f>
        <v>1</v>
      </c>
      <c r="Y194" s="17" t="s">
        <v>581</v>
      </c>
      <c r="Z194" s="41" t="s">
        <v>587</v>
      </c>
      <c r="AA194" s="63" t="s">
        <v>587</v>
      </c>
      <c r="AB194" s="65" t="s">
        <v>587</v>
      </c>
    </row>
    <row r="195" spans="1:28" s="37" customFormat="1" x14ac:dyDescent="0.25">
      <c r="A195" s="24">
        <v>194</v>
      </c>
      <c r="B195" s="45" t="s">
        <v>637</v>
      </c>
      <c r="C195" s="45" t="s">
        <v>24</v>
      </c>
      <c r="D195" s="45" t="s">
        <v>638</v>
      </c>
      <c r="E195" s="45">
        <v>68</v>
      </c>
      <c r="F195" s="45">
        <v>0</v>
      </c>
      <c r="G195" s="45">
        <v>10.7</v>
      </c>
      <c r="H195" s="45"/>
      <c r="I195" s="45" t="s">
        <v>762</v>
      </c>
      <c r="J195" s="45" t="s">
        <v>23</v>
      </c>
      <c r="K195" s="45" t="s">
        <v>25</v>
      </c>
      <c r="L195" s="45">
        <v>9917778686</v>
      </c>
      <c r="M195" s="45" t="s">
        <v>811</v>
      </c>
      <c r="N195" s="24" t="s">
        <v>27</v>
      </c>
      <c r="O195" s="24" t="s">
        <v>28</v>
      </c>
      <c r="P195" s="45"/>
      <c r="Q195" s="45"/>
      <c r="R195" s="45"/>
      <c r="S195" s="45"/>
      <c r="T195" s="22">
        <f t="shared" si="24"/>
        <v>37</v>
      </c>
      <c r="U195" s="23">
        <f t="shared" si="25"/>
        <v>68</v>
      </c>
      <c r="V195" s="23">
        <f t="shared" ref="V195:V254" si="27">IF(T195&lt;=50,1,0)</f>
        <v>1</v>
      </c>
      <c r="W195" s="23">
        <f t="shared" ref="W195:W254" si="28">IF(U195&gt;=55,1,0)</f>
        <v>1</v>
      </c>
      <c r="X195" s="23">
        <f t="shared" si="26"/>
        <v>1</v>
      </c>
      <c r="Y195" s="17" t="str">
        <f t="shared" ref="Y195:Y254" si="29">IF(SUM(V195:X195)=3,"ELIGIBLE","NOTELIGIBLE")</f>
        <v>ELIGIBLE</v>
      </c>
      <c r="Z195" s="36"/>
      <c r="AA195" s="62"/>
      <c r="AB195" s="65"/>
    </row>
    <row r="196" spans="1:28" s="37" customFormat="1" x14ac:dyDescent="0.25">
      <c r="A196" s="24">
        <v>195</v>
      </c>
      <c r="B196" s="45" t="s">
        <v>639</v>
      </c>
      <c r="C196" s="45" t="s">
        <v>24</v>
      </c>
      <c r="D196" s="45" t="s">
        <v>640</v>
      </c>
      <c r="E196" s="45">
        <v>66.510000000000005</v>
      </c>
      <c r="F196" s="45">
        <v>0</v>
      </c>
      <c r="G196" s="45">
        <v>6.4</v>
      </c>
      <c r="H196" s="45"/>
      <c r="I196" s="46">
        <v>30498</v>
      </c>
      <c r="J196" s="45" t="s">
        <v>23</v>
      </c>
      <c r="K196" s="45" t="s">
        <v>25</v>
      </c>
      <c r="L196" s="45">
        <v>8127047337</v>
      </c>
      <c r="M196" s="45" t="s">
        <v>812</v>
      </c>
      <c r="N196" s="24" t="s">
        <v>27</v>
      </c>
      <c r="O196" s="24" t="s">
        <v>28</v>
      </c>
      <c r="P196" s="45"/>
      <c r="Q196" s="45"/>
      <c r="R196" s="45"/>
      <c r="S196" s="45"/>
      <c r="T196" s="22">
        <f t="shared" si="24"/>
        <v>38</v>
      </c>
      <c r="U196" s="23">
        <f t="shared" si="25"/>
        <v>66.510000000000005</v>
      </c>
      <c r="V196" s="23">
        <f t="shared" si="27"/>
        <v>1</v>
      </c>
      <c r="W196" s="23">
        <f t="shared" si="28"/>
        <v>1</v>
      </c>
      <c r="X196" s="23">
        <f t="shared" si="26"/>
        <v>1</v>
      </c>
      <c r="Y196" s="17" t="str">
        <f t="shared" si="29"/>
        <v>ELIGIBLE</v>
      </c>
      <c r="Z196" s="36"/>
      <c r="AA196" s="62"/>
      <c r="AB196" s="65"/>
    </row>
    <row r="197" spans="1:28" s="37" customFormat="1" ht="120" x14ac:dyDescent="0.25">
      <c r="A197" s="24">
        <v>196</v>
      </c>
      <c r="B197" s="45" t="s">
        <v>641</v>
      </c>
      <c r="C197" s="45" t="s">
        <v>24</v>
      </c>
      <c r="D197" s="45" t="s">
        <v>642</v>
      </c>
      <c r="E197" s="45">
        <v>68</v>
      </c>
      <c r="F197" s="45">
        <v>0</v>
      </c>
      <c r="G197" s="45">
        <v>3.9</v>
      </c>
      <c r="H197" s="45"/>
      <c r="I197" s="46">
        <v>27729</v>
      </c>
      <c r="J197" s="45" t="s">
        <v>23</v>
      </c>
      <c r="K197" s="45" t="s">
        <v>61</v>
      </c>
      <c r="L197" s="45">
        <v>9106255694</v>
      </c>
      <c r="M197" s="45" t="s">
        <v>813</v>
      </c>
      <c r="N197" s="24" t="s">
        <v>27</v>
      </c>
      <c r="O197" s="24" t="s">
        <v>28</v>
      </c>
      <c r="P197" s="45"/>
      <c r="Q197" s="45"/>
      <c r="R197" s="45"/>
      <c r="S197" s="45"/>
      <c r="T197" s="22">
        <f t="shared" si="24"/>
        <v>45</v>
      </c>
      <c r="U197" s="23">
        <f t="shared" si="25"/>
        <v>68</v>
      </c>
      <c r="V197" s="23">
        <f t="shared" si="27"/>
        <v>1</v>
      </c>
      <c r="W197" s="23">
        <f t="shared" si="28"/>
        <v>1</v>
      </c>
      <c r="X197" s="23">
        <f t="shared" si="26"/>
        <v>0</v>
      </c>
      <c r="Y197" s="17" t="s">
        <v>581</v>
      </c>
      <c r="Z197" s="41" t="s">
        <v>587</v>
      </c>
      <c r="AA197" s="63" t="s">
        <v>587</v>
      </c>
      <c r="AB197" s="65" t="s">
        <v>587</v>
      </c>
    </row>
    <row r="198" spans="1:28" s="37" customFormat="1" ht="120" x14ac:dyDescent="0.25">
      <c r="A198" s="24">
        <v>197</v>
      </c>
      <c r="B198" s="45" t="s">
        <v>643</v>
      </c>
      <c r="C198" s="45" t="s">
        <v>24</v>
      </c>
      <c r="D198" s="45" t="s">
        <v>644</v>
      </c>
      <c r="E198" s="45">
        <v>58</v>
      </c>
      <c r="F198" s="45">
        <v>0</v>
      </c>
      <c r="G198" s="45">
        <v>7.8</v>
      </c>
      <c r="H198" s="45"/>
      <c r="I198" s="45" t="s">
        <v>763</v>
      </c>
      <c r="J198" s="45" t="s">
        <v>23</v>
      </c>
      <c r="K198" s="45" t="s">
        <v>25</v>
      </c>
      <c r="L198" s="45">
        <v>8619499200</v>
      </c>
      <c r="M198" s="45" t="s">
        <v>814</v>
      </c>
      <c r="N198" s="24" t="s">
        <v>27</v>
      </c>
      <c r="O198" s="24" t="s">
        <v>28</v>
      </c>
      <c r="P198" s="45"/>
      <c r="Q198" s="45"/>
      <c r="R198" s="45"/>
      <c r="S198" s="45"/>
      <c r="T198" s="22">
        <f t="shared" si="24"/>
        <v>52</v>
      </c>
      <c r="U198" s="23">
        <f t="shared" si="25"/>
        <v>58</v>
      </c>
      <c r="V198" s="23">
        <f t="shared" si="27"/>
        <v>0</v>
      </c>
      <c r="W198" s="23">
        <f t="shared" si="28"/>
        <v>1</v>
      </c>
      <c r="X198" s="23">
        <f t="shared" si="26"/>
        <v>1</v>
      </c>
      <c r="Y198" s="17" t="s">
        <v>581</v>
      </c>
      <c r="Z198" s="41" t="s">
        <v>587</v>
      </c>
      <c r="AA198" s="63" t="s">
        <v>587</v>
      </c>
      <c r="AB198" s="65" t="s">
        <v>587</v>
      </c>
    </row>
    <row r="199" spans="1:28" s="37" customFormat="1" x14ac:dyDescent="0.25">
      <c r="A199" s="24">
        <v>198</v>
      </c>
      <c r="B199" s="45" t="s">
        <v>645</v>
      </c>
      <c r="C199" s="45" t="s">
        <v>24</v>
      </c>
      <c r="D199" s="45" t="s">
        <v>646</v>
      </c>
      <c r="E199" s="45">
        <v>58.18</v>
      </c>
      <c r="F199" s="45">
        <v>0</v>
      </c>
      <c r="G199" s="45">
        <v>6.2</v>
      </c>
      <c r="H199" s="45"/>
      <c r="I199" s="46">
        <v>29622</v>
      </c>
      <c r="J199" s="45" t="s">
        <v>23</v>
      </c>
      <c r="K199" s="45" t="s">
        <v>25</v>
      </c>
      <c r="L199" s="45">
        <v>9829345200</v>
      </c>
      <c r="M199" s="45" t="s">
        <v>815</v>
      </c>
      <c r="N199" s="24" t="s">
        <v>27</v>
      </c>
      <c r="O199" s="24" t="s">
        <v>28</v>
      </c>
      <c r="P199" s="45"/>
      <c r="Q199" s="45"/>
      <c r="R199" s="45"/>
      <c r="S199" s="45"/>
      <c r="T199" s="22">
        <f t="shared" si="24"/>
        <v>40</v>
      </c>
      <c r="U199" s="23">
        <f t="shared" si="25"/>
        <v>58.18</v>
      </c>
      <c r="V199" s="23">
        <f t="shared" si="27"/>
        <v>1</v>
      </c>
      <c r="W199" s="23">
        <f t="shared" si="28"/>
        <v>1</v>
      </c>
      <c r="X199" s="23">
        <f t="shared" si="26"/>
        <v>1</v>
      </c>
      <c r="Y199" s="17" t="str">
        <f t="shared" si="29"/>
        <v>ELIGIBLE</v>
      </c>
      <c r="Z199" s="36"/>
      <c r="AA199" s="62"/>
      <c r="AB199" s="65"/>
    </row>
    <row r="200" spans="1:28" s="37" customFormat="1" x14ac:dyDescent="0.25">
      <c r="A200" s="24">
        <v>199</v>
      </c>
      <c r="B200" s="45" t="s">
        <v>647</v>
      </c>
      <c r="C200" s="45" t="s">
        <v>103</v>
      </c>
      <c r="D200" s="45" t="s">
        <v>648</v>
      </c>
      <c r="E200" s="45">
        <v>64.75</v>
      </c>
      <c r="F200" s="45">
        <v>0</v>
      </c>
      <c r="G200" s="45">
        <v>6</v>
      </c>
      <c r="H200" s="45"/>
      <c r="I200" s="46">
        <v>29646</v>
      </c>
      <c r="J200" s="45" t="s">
        <v>23</v>
      </c>
      <c r="K200" s="45" t="s">
        <v>25</v>
      </c>
      <c r="L200" s="45">
        <v>8700176240</v>
      </c>
      <c r="M200" s="45" t="s">
        <v>816</v>
      </c>
      <c r="N200" s="24" t="s">
        <v>27</v>
      </c>
      <c r="O200" s="24" t="s">
        <v>28</v>
      </c>
      <c r="P200" s="45"/>
      <c r="Q200" s="45"/>
      <c r="R200" s="45"/>
      <c r="S200" s="45"/>
      <c r="T200" s="22">
        <f t="shared" si="24"/>
        <v>40</v>
      </c>
      <c r="U200" s="23">
        <f t="shared" si="25"/>
        <v>64.75</v>
      </c>
      <c r="V200" s="23">
        <f t="shared" si="27"/>
        <v>1</v>
      </c>
      <c r="W200" s="23">
        <f t="shared" si="28"/>
        <v>1</v>
      </c>
      <c r="X200" s="23">
        <f t="shared" si="26"/>
        <v>1</v>
      </c>
      <c r="Y200" s="17" t="str">
        <f t="shared" si="29"/>
        <v>ELIGIBLE</v>
      </c>
      <c r="Z200" s="36"/>
      <c r="AA200" s="62"/>
      <c r="AB200" s="65"/>
    </row>
    <row r="201" spans="1:28" s="37" customFormat="1" ht="120" x14ac:dyDescent="0.25">
      <c r="A201" s="24">
        <v>200</v>
      </c>
      <c r="B201" s="45" t="s">
        <v>649</v>
      </c>
      <c r="C201" s="45" t="s">
        <v>24</v>
      </c>
      <c r="D201" s="45" t="s">
        <v>650</v>
      </c>
      <c r="E201" s="45">
        <v>0</v>
      </c>
      <c r="F201" s="45">
        <v>6.47</v>
      </c>
      <c r="G201" s="45">
        <v>0.3</v>
      </c>
      <c r="H201" s="45"/>
      <c r="I201" s="45" t="s">
        <v>764</v>
      </c>
      <c r="J201" s="45" t="s">
        <v>23</v>
      </c>
      <c r="K201" s="45" t="s">
        <v>25</v>
      </c>
      <c r="L201" s="45">
        <v>9466146007</v>
      </c>
      <c r="M201" s="45" t="s">
        <v>817</v>
      </c>
      <c r="N201" s="24" t="s">
        <v>27</v>
      </c>
      <c r="O201" s="24" t="s">
        <v>28</v>
      </c>
      <c r="P201" s="45"/>
      <c r="Q201" s="45"/>
      <c r="R201" s="45"/>
      <c r="S201" s="45"/>
      <c r="T201" s="22">
        <f t="shared" si="24"/>
        <v>38</v>
      </c>
      <c r="U201" s="23">
        <f t="shared" si="25"/>
        <v>64.7</v>
      </c>
      <c r="V201" s="23">
        <f t="shared" si="27"/>
        <v>1</v>
      </c>
      <c r="W201" s="23">
        <f t="shared" si="28"/>
        <v>1</v>
      </c>
      <c r="X201" s="23">
        <f t="shared" si="26"/>
        <v>0</v>
      </c>
      <c r="Y201" s="17" t="s">
        <v>581</v>
      </c>
      <c r="Z201" s="41" t="s">
        <v>587</v>
      </c>
      <c r="AA201" s="63" t="s">
        <v>587</v>
      </c>
      <c r="AB201" s="65" t="s">
        <v>587</v>
      </c>
    </row>
    <row r="202" spans="1:28" s="37" customFormat="1" x14ac:dyDescent="0.25">
      <c r="A202" s="24">
        <v>201</v>
      </c>
      <c r="B202" s="45" t="s">
        <v>651</v>
      </c>
      <c r="C202" s="45" t="s">
        <v>24</v>
      </c>
      <c r="D202" s="45" t="s">
        <v>652</v>
      </c>
      <c r="E202" s="45">
        <v>79.349999999999994</v>
      </c>
      <c r="F202" s="45">
        <v>0</v>
      </c>
      <c r="G202" s="45">
        <v>7.2</v>
      </c>
      <c r="H202" s="45"/>
      <c r="I202" s="45" t="s">
        <v>765</v>
      </c>
      <c r="J202" s="45" t="s">
        <v>128</v>
      </c>
      <c r="K202" s="45" t="s">
        <v>25</v>
      </c>
      <c r="L202" s="45">
        <v>9436542647</v>
      </c>
      <c r="M202" s="45" t="s">
        <v>818</v>
      </c>
      <c r="N202" s="24" t="s">
        <v>27</v>
      </c>
      <c r="O202" s="24" t="s">
        <v>28</v>
      </c>
      <c r="P202" s="45"/>
      <c r="Q202" s="45"/>
      <c r="R202" s="45"/>
      <c r="S202" s="45"/>
      <c r="T202" s="22">
        <f t="shared" si="24"/>
        <v>31</v>
      </c>
      <c r="U202" s="23">
        <f t="shared" si="25"/>
        <v>79.349999999999994</v>
      </c>
      <c r="V202" s="23">
        <f t="shared" si="27"/>
        <v>1</v>
      </c>
      <c r="W202" s="23">
        <f t="shared" si="28"/>
        <v>1</v>
      </c>
      <c r="X202" s="23">
        <f t="shared" si="26"/>
        <v>1</v>
      </c>
      <c r="Y202" s="17" t="str">
        <f t="shared" si="29"/>
        <v>ELIGIBLE</v>
      </c>
      <c r="Z202" s="36"/>
      <c r="AA202" s="62"/>
      <c r="AB202" s="65"/>
    </row>
    <row r="203" spans="1:28" s="37" customFormat="1" ht="120" x14ac:dyDescent="0.25">
      <c r="A203" s="24">
        <v>202</v>
      </c>
      <c r="B203" s="45" t="s">
        <v>653</v>
      </c>
      <c r="C203" s="45" t="s">
        <v>103</v>
      </c>
      <c r="D203" s="45" t="s">
        <v>654</v>
      </c>
      <c r="E203" s="45">
        <v>0</v>
      </c>
      <c r="F203" s="45">
        <v>8.1</v>
      </c>
      <c r="G203" s="45">
        <v>0.12</v>
      </c>
      <c r="H203" s="45"/>
      <c r="I203" s="45" t="s">
        <v>766</v>
      </c>
      <c r="J203" s="45" t="s">
        <v>23</v>
      </c>
      <c r="K203" s="45" t="s">
        <v>277</v>
      </c>
      <c r="L203" s="45">
        <v>9677108275</v>
      </c>
      <c r="M203" s="45" t="s">
        <v>819</v>
      </c>
      <c r="N203" s="24" t="s">
        <v>27</v>
      </c>
      <c r="O203" s="24" t="s">
        <v>28</v>
      </c>
      <c r="P203" s="45"/>
      <c r="Q203" s="45"/>
      <c r="R203" s="45"/>
      <c r="S203" s="45"/>
      <c r="T203" s="22">
        <f t="shared" si="24"/>
        <v>27</v>
      </c>
      <c r="U203" s="23">
        <f t="shared" si="25"/>
        <v>81</v>
      </c>
      <c r="V203" s="23">
        <f t="shared" si="27"/>
        <v>1</v>
      </c>
      <c r="W203" s="23">
        <f t="shared" si="28"/>
        <v>1</v>
      </c>
      <c r="X203" s="23">
        <f t="shared" si="26"/>
        <v>0</v>
      </c>
      <c r="Y203" s="17" t="s">
        <v>581</v>
      </c>
      <c r="Z203" s="41" t="s">
        <v>587</v>
      </c>
      <c r="AA203" s="63" t="s">
        <v>587</v>
      </c>
      <c r="AB203" s="65" t="s">
        <v>587</v>
      </c>
    </row>
    <row r="204" spans="1:28" s="37" customFormat="1" x14ac:dyDescent="0.25">
      <c r="A204" s="24">
        <v>203</v>
      </c>
      <c r="B204" s="45" t="s">
        <v>655</v>
      </c>
      <c r="C204" s="45" t="s">
        <v>103</v>
      </c>
      <c r="D204" s="45" t="s">
        <v>656</v>
      </c>
      <c r="E204" s="45">
        <v>57.33</v>
      </c>
      <c r="F204" s="45">
        <v>0</v>
      </c>
      <c r="G204" s="45">
        <v>5.5</v>
      </c>
      <c r="H204" s="45"/>
      <c r="I204" s="46">
        <v>26667</v>
      </c>
      <c r="J204" s="45" t="s">
        <v>23</v>
      </c>
      <c r="K204" s="45" t="s">
        <v>25</v>
      </c>
      <c r="L204" s="45">
        <v>9875523691</v>
      </c>
      <c r="M204" s="45" t="s">
        <v>820</v>
      </c>
      <c r="N204" s="24" t="s">
        <v>27</v>
      </c>
      <c r="O204" s="24" t="s">
        <v>28</v>
      </c>
      <c r="P204" s="45"/>
      <c r="Q204" s="45"/>
      <c r="R204" s="45"/>
      <c r="S204" s="45"/>
      <c r="T204" s="22">
        <f t="shared" si="24"/>
        <v>48</v>
      </c>
      <c r="U204" s="23">
        <f t="shared" si="25"/>
        <v>57.33</v>
      </c>
      <c r="V204" s="23">
        <f t="shared" si="27"/>
        <v>1</v>
      </c>
      <c r="W204" s="23">
        <f t="shared" si="28"/>
        <v>1</v>
      </c>
      <c r="X204" s="23">
        <f t="shared" si="26"/>
        <v>1</v>
      </c>
      <c r="Y204" s="17" t="str">
        <f t="shared" si="29"/>
        <v>ELIGIBLE</v>
      </c>
      <c r="Z204" s="36"/>
      <c r="AA204" s="62"/>
      <c r="AB204" s="65"/>
    </row>
    <row r="205" spans="1:28" s="37" customFormat="1" x14ac:dyDescent="0.25">
      <c r="A205" s="24">
        <v>204</v>
      </c>
      <c r="B205" s="45" t="s">
        <v>657</v>
      </c>
      <c r="C205" s="45" t="s">
        <v>33</v>
      </c>
      <c r="D205" s="45" t="s">
        <v>658</v>
      </c>
      <c r="E205" s="45">
        <v>59</v>
      </c>
      <c r="F205" s="45">
        <v>0</v>
      </c>
      <c r="G205" s="45">
        <v>11</v>
      </c>
      <c r="H205" s="45"/>
      <c r="I205" s="45" t="s">
        <v>767</v>
      </c>
      <c r="J205" s="45" t="s">
        <v>128</v>
      </c>
      <c r="K205" s="45" t="s">
        <v>25</v>
      </c>
      <c r="L205" s="45">
        <v>9789220146</v>
      </c>
      <c r="M205" s="45" t="s">
        <v>821</v>
      </c>
      <c r="N205" s="24" t="s">
        <v>27</v>
      </c>
      <c r="O205" s="24" t="s">
        <v>28</v>
      </c>
      <c r="P205" s="45"/>
      <c r="Q205" s="45"/>
      <c r="R205" s="45"/>
      <c r="S205" s="45"/>
      <c r="T205" s="22">
        <f t="shared" si="24"/>
        <v>37</v>
      </c>
      <c r="U205" s="23">
        <f t="shared" si="25"/>
        <v>59</v>
      </c>
      <c r="V205" s="23">
        <f t="shared" si="27"/>
        <v>1</v>
      </c>
      <c r="W205" s="23">
        <f t="shared" si="28"/>
        <v>1</v>
      </c>
      <c r="X205" s="23">
        <f t="shared" si="26"/>
        <v>1</v>
      </c>
      <c r="Y205" s="17" t="str">
        <f t="shared" si="29"/>
        <v>ELIGIBLE</v>
      </c>
      <c r="Z205" s="36"/>
      <c r="AA205" s="62"/>
      <c r="AB205" s="65"/>
    </row>
    <row r="206" spans="1:28" s="37" customFormat="1" ht="120" x14ac:dyDescent="0.25">
      <c r="A206" s="24">
        <v>205</v>
      </c>
      <c r="B206" s="45" t="s">
        <v>659</v>
      </c>
      <c r="C206" s="45" t="s">
        <v>24</v>
      </c>
      <c r="D206" s="45" t="s">
        <v>660</v>
      </c>
      <c r="E206" s="45">
        <v>0</v>
      </c>
      <c r="F206" s="45">
        <v>0</v>
      </c>
      <c r="G206" s="45">
        <v>1.7</v>
      </c>
      <c r="H206" s="45"/>
      <c r="I206" s="46">
        <v>26847</v>
      </c>
      <c r="J206" s="45" t="s">
        <v>23</v>
      </c>
      <c r="K206" s="45" t="s">
        <v>25</v>
      </c>
      <c r="L206" s="45">
        <v>9443620238</v>
      </c>
      <c r="M206" s="45" t="s">
        <v>822</v>
      </c>
      <c r="N206" s="24" t="s">
        <v>27</v>
      </c>
      <c r="O206" s="24" t="s">
        <v>28</v>
      </c>
      <c r="P206" s="45"/>
      <c r="Q206" s="45"/>
      <c r="R206" s="45"/>
      <c r="S206" s="45"/>
      <c r="T206" s="22">
        <f t="shared" si="24"/>
        <v>48</v>
      </c>
      <c r="U206" s="23">
        <f t="shared" si="25"/>
        <v>0</v>
      </c>
      <c r="V206" s="23">
        <f t="shared" si="27"/>
        <v>1</v>
      </c>
      <c r="W206" s="23">
        <f t="shared" si="28"/>
        <v>0</v>
      </c>
      <c r="X206" s="23">
        <f t="shared" si="26"/>
        <v>0</v>
      </c>
      <c r="Y206" s="17" t="s">
        <v>581</v>
      </c>
      <c r="Z206" s="41" t="s">
        <v>587</v>
      </c>
      <c r="AA206" s="63" t="s">
        <v>587</v>
      </c>
      <c r="AB206" s="65" t="s">
        <v>587</v>
      </c>
    </row>
    <row r="207" spans="1:28" s="37" customFormat="1" ht="120" x14ac:dyDescent="0.25">
      <c r="A207" s="24">
        <v>206</v>
      </c>
      <c r="B207" s="45" t="s">
        <v>661</v>
      </c>
      <c r="C207" s="45" t="s">
        <v>24</v>
      </c>
      <c r="D207" s="45" t="s">
        <v>662</v>
      </c>
      <c r="E207" s="45">
        <v>0</v>
      </c>
      <c r="F207" s="45">
        <v>0</v>
      </c>
      <c r="G207" s="45">
        <v>4.5</v>
      </c>
      <c r="H207" s="45"/>
      <c r="I207" s="45" t="s">
        <v>768</v>
      </c>
      <c r="J207" s="45" t="s">
        <v>23</v>
      </c>
      <c r="K207" s="45" t="s">
        <v>25</v>
      </c>
      <c r="L207" s="45">
        <v>9811434276</v>
      </c>
      <c r="M207" s="45" t="s">
        <v>823</v>
      </c>
      <c r="N207" s="24" t="s">
        <v>27</v>
      </c>
      <c r="O207" s="24" t="s">
        <v>28</v>
      </c>
      <c r="P207" s="45"/>
      <c r="Q207" s="45"/>
      <c r="R207" s="45"/>
      <c r="S207" s="45"/>
      <c r="T207" s="22">
        <f t="shared" si="24"/>
        <v>40</v>
      </c>
      <c r="U207" s="23">
        <f t="shared" si="25"/>
        <v>0</v>
      </c>
      <c r="V207" s="23">
        <f t="shared" si="27"/>
        <v>1</v>
      </c>
      <c r="W207" s="23">
        <f t="shared" si="28"/>
        <v>0</v>
      </c>
      <c r="X207" s="23">
        <f t="shared" si="26"/>
        <v>0</v>
      </c>
      <c r="Y207" s="17" t="s">
        <v>581</v>
      </c>
      <c r="Z207" s="41" t="s">
        <v>587</v>
      </c>
      <c r="AA207" s="63" t="s">
        <v>587</v>
      </c>
      <c r="AB207" s="65" t="s">
        <v>587</v>
      </c>
    </row>
    <row r="208" spans="1:28" s="37" customFormat="1" x14ac:dyDescent="0.25">
      <c r="A208" s="24">
        <v>207</v>
      </c>
      <c r="B208" s="45" t="s">
        <v>663</v>
      </c>
      <c r="C208" s="45" t="s">
        <v>103</v>
      </c>
      <c r="D208" s="45" t="s">
        <v>664</v>
      </c>
      <c r="E208" s="45">
        <v>73.89</v>
      </c>
      <c r="F208" s="45">
        <v>0</v>
      </c>
      <c r="G208" s="45">
        <v>11.2</v>
      </c>
      <c r="H208" s="45"/>
      <c r="I208" s="46">
        <v>31417</v>
      </c>
      <c r="J208" s="45" t="s">
        <v>128</v>
      </c>
      <c r="K208" s="45" t="s">
        <v>25</v>
      </c>
      <c r="L208" s="45">
        <v>9891553939</v>
      </c>
      <c r="M208" s="45" t="s">
        <v>824</v>
      </c>
      <c r="N208" s="24" t="s">
        <v>27</v>
      </c>
      <c r="O208" s="24" t="s">
        <v>28</v>
      </c>
      <c r="P208" s="45"/>
      <c r="Q208" s="45"/>
      <c r="R208" s="45"/>
      <c r="S208" s="45"/>
      <c r="T208" s="22">
        <f t="shared" si="24"/>
        <v>35</v>
      </c>
      <c r="U208" s="23">
        <f t="shared" si="25"/>
        <v>73.89</v>
      </c>
      <c r="V208" s="23">
        <f t="shared" si="27"/>
        <v>1</v>
      </c>
      <c r="W208" s="23">
        <f t="shared" si="28"/>
        <v>1</v>
      </c>
      <c r="X208" s="23">
        <f t="shared" si="26"/>
        <v>1</v>
      </c>
      <c r="Y208" s="17" t="str">
        <f t="shared" si="29"/>
        <v>ELIGIBLE</v>
      </c>
      <c r="Z208" s="36"/>
      <c r="AA208" s="62"/>
      <c r="AB208" s="65"/>
    </row>
    <row r="209" spans="1:28" s="37" customFormat="1" x14ac:dyDescent="0.25">
      <c r="A209" s="24">
        <v>208</v>
      </c>
      <c r="B209" s="45" t="s">
        <v>665</v>
      </c>
      <c r="C209" s="45" t="s">
        <v>24</v>
      </c>
      <c r="D209" s="45" t="s">
        <v>666</v>
      </c>
      <c r="E209" s="45">
        <v>60</v>
      </c>
      <c r="F209" s="45">
        <v>0</v>
      </c>
      <c r="G209" s="45">
        <v>13.5</v>
      </c>
      <c r="H209" s="45"/>
      <c r="I209" s="46">
        <v>27401</v>
      </c>
      <c r="J209" s="45" t="s">
        <v>23</v>
      </c>
      <c r="K209" s="45" t="s">
        <v>25</v>
      </c>
      <c r="L209" s="45">
        <v>9007203457</v>
      </c>
      <c r="M209" s="45" t="s">
        <v>825</v>
      </c>
      <c r="N209" s="24" t="s">
        <v>27</v>
      </c>
      <c r="O209" s="24" t="s">
        <v>28</v>
      </c>
      <c r="P209" s="45"/>
      <c r="Q209" s="45"/>
      <c r="R209" s="45"/>
      <c r="S209" s="45"/>
      <c r="T209" s="22">
        <f t="shared" si="24"/>
        <v>46</v>
      </c>
      <c r="U209" s="23">
        <f t="shared" si="25"/>
        <v>60</v>
      </c>
      <c r="V209" s="23">
        <f t="shared" si="27"/>
        <v>1</v>
      </c>
      <c r="W209" s="23">
        <f t="shared" si="28"/>
        <v>1</v>
      </c>
      <c r="X209" s="23">
        <f t="shared" si="26"/>
        <v>1</v>
      </c>
      <c r="Y209" s="17" t="str">
        <f t="shared" si="29"/>
        <v>ELIGIBLE</v>
      </c>
      <c r="Z209" s="36"/>
      <c r="AA209" s="62"/>
      <c r="AB209" s="65"/>
    </row>
    <row r="210" spans="1:28" s="37" customFormat="1" ht="120" x14ac:dyDescent="0.25">
      <c r="A210" s="24">
        <v>209</v>
      </c>
      <c r="B210" s="45" t="s">
        <v>667</v>
      </c>
      <c r="C210" s="45" t="s">
        <v>24</v>
      </c>
      <c r="D210" s="45" t="s">
        <v>668</v>
      </c>
      <c r="E210" s="45">
        <v>0</v>
      </c>
      <c r="F210" s="45">
        <v>7.73</v>
      </c>
      <c r="G210" s="45">
        <v>1.1100000000000001</v>
      </c>
      <c r="H210" s="45"/>
      <c r="I210" s="45" t="s">
        <v>769</v>
      </c>
      <c r="J210" s="45" t="s">
        <v>23</v>
      </c>
      <c r="K210" s="45" t="s">
        <v>25</v>
      </c>
      <c r="L210" s="45">
        <v>9437339958</v>
      </c>
      <c r="M210" s="45" t="s">
        <v>826</v>
      </c>
      <c r="N210" s="24" t="s">
        <v>27</v>
      </c>
      <c r="O210" s="24" t="s">
        <v>28</v>
      </c>
      <c r="P210" s="45"/>
      <c r="Q210" s="45"/>
      <c r="R210" s="45"/>
      <c r="S210" s="45"/>
      <c r="T210" s="22">
        <f t="shared" si="24"/>
        <v>32</v>
      </c>
      <c r="U210" s="23">
        <f t="shared" si="25"/>
        <v>77.300000000000011</v>
      </c>
      <c r="V210" s="23">
        <f t="shared" si="27"/>
        <v>1</v>
      </c>
      <c r="W210" s="23">
        <f t="shared" si="28"/>
        <v>1</v>
      </c>
      <c r="X210" s="23">
        <f t="shared" si="26"/>
        <v>0</v>
      </c>
      <c r="Y210" s="17" t="s">
        <v>581</v>
      </c>
      <c r="Z210" s="41" t="s">
        <v>587</v>
      </c>
      <c r="AA210" s="63" t="s">
        <v>587</v>
      </c>
      <c r="AB210" s="65" t="s">
        <v>587</v>
      </c>
    </row>
    <row r="211" spans="1:28" s="37" customFormat="1" ht="120" x14ac:dyDescent="0.25">
      <c r="A211" s="24">
        <v>210</v>
      </c>
      <c r="B211" s="45" t="s">
        <v>669</v>
      </c>
      <c r="C211" s="45" t="s">
        <v>24</v>
      </c>
      <c r="D211" s="45" t="s">
        <v>670</v>
      </c>
      <c r="E211" s="45">
        <v>0</v>
      </c>
      <c r="F211" s="45">
        <v>0</v>
      </c>
      <c r="G211" s="45">
        <v>2.6</v>
      </c>
      <c r="H211" s="45"/>
      <c r="I211" s="45" t="s">
        <v>770</v>
      </c>
      <c r="J211" s="45" t="s">
        <v>23</v>
      </c>
      <c r="K211" s="45" t="s">
        <v>25</v>
      </c>
      <c r="L211" s="45">
        <v>9408706701</v>
      </c>
      <c r="M211" s="45" t="s">
        <v>827</v>
      </c>
      <c r="N211" s="24" t="s">
        <v>27</v>
      </c>
      <c r="O211" s="24" t="s">
        <v>28</v>
      </c>
      <c r="P211" s="45"/>
      <c r="Q211" s="45"/>
      <c r="R211" s="45"/>
      <c r="S211" s="45"/>
      <c r="T211" s="22">
        <f t="shared" si="24"/>
        <v>27</v>
      </c>
      <c r="U211" s="23">
        <f t="shared" si="25"/>
        <v>0</v>
      </c>
      <c r="V211" s="23">
        <f t="shared" si="27"/>
        <v>1</v>
      </c>
      <c r="W211" s="23">
        <f t="shared" si="28"/>
        <v>0</v>
      </c>
      <c r="X211" s="23">
        <f t="shared" si="26"/>
        <v>0</v>
      </c>
      <c r="Y211" s="17" t="s">
        <v>581</v>
      </c>
      <c r="Z211" s="41" t="s">
        <v>587</v>
      </c>
      <c r="AA211" s="63" t="s">
        <v>587</v>
      </c>
      <c r="AB211" s="65" t="s">
        <v>587</v>
      </c>
    </row>
    <row r="212" spans="1:28" s="37" customFormat="1" x14ac:dyDescent="0.25">
      <c r="A212" s="24">
        <v>211</v>
      </c>
      <c r="B212" s="45" t="s">
        <v>671</v>
      </c>
      <c r="C212" s="45" t="s">
        <v>24</v>
      </c>
      <c r="D212" s="45" t="s">
        <v>672</v>
      </c>
      <c r="E212" s="45">
        <v>55</v>
      </c>
      <c r="F212" s="45">
        <v>0</v>
      </c>
      <c r="G212" s="45">
        <v>9.3000000000000007</v>
      </c>
      <c r="H212" s="45"/>
      <c r="I212" s="46">
        <v>31533</v>
      </c>
      <c r="J212" s="45" t="s">
        <v>128</v>
      </c>
      <c r="K212" s="45" t="s">
        <v>25</v>
      </c>
      <c r="L212" s="45">
        <v>9810156500</v>
      </c>
      <c r="M212" s="45" t="s">
        <v>828</v>
      </c>
      <c r="N212" s="24" t="s">
        <v>27</v>
      </c>
      <c r="O212" s="24" t="s">
        <v>28</v>
      </c>
      <c r="P212" s="45"/>
      <c r="Q212" s="45"/>
      <c r="R212" s="45"/>
      <c r="S212" s="45"/>
      <c r="T212" s="22">
        <f t="shared" si="24"/>
        <v>35</v>
      </c>
      <c r="U212" s="23">
        <f t="shared" si="25"/>
        <v>55</v>
      </c>
      <c r="V212" s="23">
        <f t="shared" si="27"/>
        <v>1</v>
      </c>
      <c r="W212" s="23">
        <f t="shared" si="28"/>
        <v>1</v>
      </c>
      <c r="X212" s="23">
        <f t="shared" si="26"/>
        <v>1</v>
      </c>
      <c r="Y212" s="17" t="str">
        <f t="shared" si="29"/>
        <v>ELIGIBLE</v>
      </c>
      <c r="Z212" s="36"/>
      <c r="AA212" s="62"/>
      <c r="AB212" s="65"/>
    </row>
    <row r="213" spans="1:28" s="37" customFormat="1" ht="120" x14ac:dyDescent="0.25">
      <c r="A213" s="24">
        <v>212</v>
      </c>
      <c r="B213" s="45" t="s">
        <v>673</v>
      </c>
      <c r="C213" s="45" t="s">
        <v>24</v>
      </c>
      <c r="D213" s="45" t="s">
        <v>674</v>
      </c>
      <c r="E213" s="45">
        <v>0</v>
      </c>
      <c r="F213" s="45">
        <v>0</v>
      </c>
      <c r="G213" s="45">
        <v>0.1</v>
      </c>
      <c r="H213" s="45"/>
      <c r="I213" s="46">
        <v>31781</v>
      </c>
      <c r="J213" s="45" t="s">
        <v>23</v>
      </c>
      <c r="K213" s="45" t="s">
        <v>25</v>
      </c>
      <c r="L213" s="45">
        <v>9836072801</v>
      </c>
      <c r="M213" s="45" t="s">
        <v>829</v>
      </c>
      <c r="N213" s="24" t="s">
        <v>27</v>
      </c>
      <c r="O213" s="24" t="s">
        <v>28</v>
      </c>
      <c r="P213" s="45"/>
      <c r="Q213" s="45"/>
      <c r="R213" s="45"/>
      <c r="S213" s="45"/>
      <c r="T213" s="22">
        <f t="shared" si="24"/>
        <v>34</v>
      </c>
      <c r="U213" s="23">
        <f t="shared" si="25"/>
        <v>0</v>
      </c>
      <c r="V213" s="23">
        <f t="shared" si="27"/>
        <v>1</v>
      </c>
      <c r="W213" s="23">
        <f t="shared" si="28"/>
        <v>0</v>
      </c>
      <c r="X213" s="23">
        <f t="shared" si="26"/>
        <v>0</v>
      </c>
      <c r="Y213" s="17" t="s">
        <v>581</v>
      </c>
      <c r="Z213" s="41" t="s">
        <v>587</v>
      </c>
      <c r="AA213" s="63" t="s">
        <v>587</v>
      </c>
      <c r="AB213" s="65" t="s">
        <v>587</v>
      </c>
    </row>
    <row r="214" spans="1:28" s="37" customFormat="1" x14ac:dyDescent="0.25">
      <c r="A214" s="24">
        <v>213</v>
      </c>
      <c r="B214" s="45" t="s">
        <v>675</v>
      </c>
      <c r="C214" s="45" t="s">
        <v>24</v>
      </c>
      <c r="D214" s="45" t="s">
        <v>676</v>
      </c>
      <c r="E214" s="45">
        <v>68</v>
      </c>
      <c r="F214" s="45">
        <v>0</v>
      </c>
      <c r="G214" s="45">
        <v>5.9</v>
      </c>
      <c r="H214" s="45"/>
      <c r="I214" s="46">
        <v>30105</v>
      </c>
      <c r="J214" s="45" t="s">
        <v>23</v>
      </c>
      <c r="K214" s="45" t="s">
        <v>25</v>
      </c>
      <c r="L214" s="45">
        <v>9805090929</v>
      </c>
      <c r="M214" s="45" t="s">
        <v>830</v>
      </c>
      <c r="N214" s="24" t="s">
        <v>27</v>
      </c>
      <c r="O214" s="24" t="s">
        <v>28</v>
      </c>
      <c r="P214" s="45"/>
      <c r="Q214" s="45"/>
      <c r="R214" s="45"/>
      <c r="S214" s="45"/>
      <c r="T214" s="22">
        <f t="shared" si="24"/>
        <v>39</v>
      </c>
      <c r="U214" s="23">
        <f t="shared" si="25"/>
        <v>68</v>
      </c>
      <c r="V214" s="23">
        <f t="shared" si="27"/>
        <v>1</v>
      </c>
      <c r="W214" s="23">
        <f t="shared" si="28"/>
        <v>1</v>
      </c>
      <c r="X214" s="23">
        <f t="shared" si="26"/>
        <v>1</v>
      </c>
      <c r="Y214" s="17" t="str">
        <f t="shared" si="29"/>
        <v>ELIGIBLE</v>
      </c>
      <c r="Z214" s="36"/>
      <c r="AA214" s="62"/>
      <c r="AB214" s="65"/>
    </row>
    <row r="215" spans="1:28" s="44" customFormat="1" ht="45" x14ac:dyDescent="0.25">
      <c r="A215" s="24">
        <v>214</v>
      </c>
      <c r="B215" s="42" t="s">
        <v>677</v>
      </c>
      <c r="C215" s="42" t="s">
        <v>24</v>
      </c>
      <c r="D215" s="42" t="s">
        <v>678</v>
      </c>
      <c r="E215" s="42">
        <v>0</v>
      </c>
      <c r="F215" s="42">
        <v>0</v>
      </c>
      <c r="G215" s="42">
        <v>8.11</v>
      </c>
      <c r="H215" s="42"/>
      <c r="I215" s="42" t="s">
        <v>771</v>
      </c>
      <c r="J215" s="42" t="s">
        <v>23</v>
      </c>
      <c r="K215" s="42" t="s">
        <v>25</v>
      </c>
      <c r="L215" s="42">
        <v>9774813569</v>
      </c>
      <c r="M215" s="42" t="s">
        <v>831</v>
      </c>
      <c r="N215" s="24" t="s">
        <v>27</v>
      </c>
      <c r="O215" s="24" t="s">
        <v>28</v>
      </c>
      <c r="P215" s="42"/>
      <c r="Q215" s="42"/>
      <c r="R215" s="42"/>
      <c r="S215" s="42"/>
      <c r="T215" s="22">
        <f t="shared" si="24"/>
        <v>53</v>
      </c>
      <c r="U215" s="23">
        <f t="shared" si="25"/>
        <v>0</v>
      </c>
      <c r="V215" s="23">
        <f t="shared" si="27"/>
        <v>0</v>
      </c>
      <c r="W215" s="23">
        <f t="shared" si="28"/>
        <v>0</v>
      </c>
      <c r="X215" s="23">
        <f t="shared" si="26"/>
        <v>1</v>
      </c>
      <c r="Y215" s="17" t="str">
        <f t="shared" si="29"/>
        <v>NOTELIGIBLE</v>
      </c>
      <c r="Z215" s="42"/>
      <c r="AA215" s="64"/>
      <c r="AB215" s="65" t="s">
        <v>884</v>
      </c>
    </row>
    <row r="216" spans="1:28" s="37" customFormat="1" x14ac:dyDescent="0.25">
      <c r="A216" s="24">
        <v>215</v>
      </c>
      <c r="B216" s="45" t="s">
        <v>679</v>
      </c>
      <c r="C216" s="45" t="s">
        <v>24</v>
      </c>
      <c r="D216" s="45" t="s">
        <v>680</v>
      </c>
      <c r="E216" s="45">
        <v>82</v>
      </c>
      <c r="F216" s="45">
        <v>0</v>
      </c>
      <c r="G216" s="45">
        <v>11.5</v>
      </c>
      <c r="H216" s="45"/>
      <c r="I216" s="46">
        <v>26949</v>
      </c>
      <c r="J216" s="45" t="s">
        <v>128</v>
      </c>
      <c r="K216" s="45" t="s">
        <v>25</v>
      </c>
      <c r="L216" s="45">
        <v>9433381759</v>
      </c>
      <c r="M216" s="45" t="s">
        <v>832</v>
      </c>
      <c r="N216" s="24" t="s">
        <v>27</v>
      </c>
      <c r="O216" s="24" t="s">
        <v>28</v>
      </c>
      <c r="P216" s="45"/>
      <c r="Q216" s="45"/>
      <c r="R216" s="45"/>
      <c r="S216" s="45"/>
      <c r="T216" s="22">
        <f t="shared" si="24"/>
        <v>47</v>
      </c>
      <c r="U216" s="23">
        <f t="shared" si="25"/>
        <v>82</v>
      </c>
      <c r="V216" s="23">
        <f t="shared" si="27"/>
        <v>1</v>
      </c>
      <c r="W216" s="23">
        <f t="shared" si="28"/>
        <v>1</v>
      </c>
      <c r="X216" s="23">
        <f t="shared" si="26"/>
        <v>1</v>
      </c>
      <c r="Y216" s="17" t="str">
        <f t="shared" si="29"/>
        <v>ELIGIBLE</v>
      </c>
      <c r="Z216" s="36"/>
      <c r="AA216" s="62"/>
      <c r="AB216" s="65"/>
    </row>
    <row r="217" spans="1:28" s="37" customFormat="1" ht="120" x14ac:dyDescent="0.25">
      <c r="A217" s="24">
        <v>216</v>
      </c>
      <c r="B217" s="45" t="s">
        <v>681</v>
      </c>
      <c r="C217" s="45" t="s">
        <v>24</v>
      </c>
      <c r="D217" s="45" t="s">
        <v>682</v>
      </c>
      <c r="E217" s="45">
        <v>0</v>
      </c>
      <c r="F217" s="45">
        <v>7.91</v>
      </c>
      <c r="G217" s="45">
        <v>3.1</v>
      </c>
      <c r="H217" s="45"/>
      <c r="I217" s="45" t="s">
        <v>772</v>
      </c>
      <c r="J217" s="45" t="s">
        <v>23</v>
      </c>
      <c r="K217" s="45" t="s">
        <v>25</v>
      </c>
      <c r="L217" s="45">
        <v>8800690461</v>
      </c>
      <c r="M217" s="45" t="s">
        <v>833</v>
      </c>
      <c r="N217" s="24" t="s">
        <v>27</v>
      </c>
      <c r="O217" s="24" t="s">
        <v>28</v>
      </c>
      <c r="P217" s="45"/>
      <c r="Q217" s="45"/>
      <c r="R217" s="45"/>
      <c r="S217" s="45"/>
      <c r="T217" s="22">
        <f t="shared" si="24"/>
        <v>39</v>
      </c>
      <c r="U217" s="23">
        <f t="shared" si="25"/>
        <v>79.099999999999994</v>
      </c>
      <c r="V217" s="23">
        <f t="shared" si="27"/>
        <v>1</v>
      </c>
      <c r="W217" s="23">
        <f t="shared" si="28"/>
        <v>1</v>
      </c>
      <c r="X217" s="23">
        <f t="shared" si="26"/>
        <v>0</v>
      </c>
      <c r="Y217" s="17" t="s">
        <v>581</v>
      </c>
      <c r="Z217" s="41" t="s">
        <v>587</v>
      </c>
      <c r="AA217" s="63" t="s">
        <v>587</v>
      </c>
      <c r="AB217" s="65" t="s">
        <v>587</v>
      </c>
    </row>
    <row r="218" spans="1:28" s="37" customFormat="1" x14ac:dyDescent="0.25">
      <c r="A218" s="24">
        <v>217</v>
      </c>
      <c r="B218" s="45" t="s">
        <v>683</v>
      </c>
      <c r="C218" s="45" t="s">
        <v>103</v>
      </c>
      <c r="D218" s="45" t="s">
        <v>684</v>
      </c>
      <c r="E218" s="45">
        <v>64.33</v>
      </c>
      <c r="F218" s="45">
        <v>0</v>
      </c>
      <c r="G218" s="45">
        <v>5.7</v>
      </c>
      <c r="H218" s="45"/>
      <c r="I218" s="46">
        <v>27550</v>
      </c>
      <c r="J218" s="45" t="s">
        <v>23</v>
      </c>
      <c r="K218" s="45" t="s">
        <v>25</v>
      </c>
      <c r="L218" s="45">
        <v>7085558659</v>
      </c>
      <c r="M218" s="45" t="s">
        <v>834</v>
      </c>
      <c r="N218" s="24" t="s">
        <v>27</v>
      </c>
      <c r="O218" s="24" t="s">
        <v>28</v>
      </c>
      <c r="P218" s="45"/>
      <c r="Q218" s="45"/>
      <c r="R218" s="45"/>
      <c r="S218" s="45"/>
      <c r="T218" s="22">
        <f t="shared" si="24"/>
        <v>46</v>
      </c>
      <c r="U218" s="23">
        <f t="shared" si="25"/>
        <v>64.33</v>
      </c>
      <c r="V218" s="23">
        <f t="shared" si="27"/>
        <v>1</v>
      </c>
      <c r="W218" s="23">
        <f t="shared" si="28"/>
        <v>1</v>
      </c>
      <c r="X218" s="23">
        <f t="shared" si="26"/>
        <v>1</v>
      </c>
      <c r="Y218" s="17" t="str">
        <f t="shared" si="29"/>
        <v>ELIGIBLE</v>
      </c>
      <c r="Z218" s="36"/>
      <c r="AA218" s="62"/>
      <c r="AB218" s="65"/>
    </row>
    <row r="219" spans="1:28" s="37" customFormat="1" x14ac:dyDescent="0.25">
      <c r="A219" s="24">
        <v>218</v>
      </c>
      <c r="B219" s="45" t="s">
        <v>685</v>
      </c>
      <c r="C219" s="45" t="s">
        <v>24</v>
      </c>
      <c r="D219" s="45" t="s">
        <v>604</v>
      </c>
      <c r="E219" s="45">
        <v>70.83</v>
      </c>
      <c r="F219" s="45">
        <v>0</v>
      </c>
      <c r="G219" s="45">
        <v>5.0999999999999996</v>
      </c>
      <c r="H219" s="45"/>
      <c r="I219" s="46">
        <v>29955</v>
      </c>
      <c r="J219" s="45" t="s">
        <v>23</v>
      </c>
      <c r="K219" s="45" t="s">
        <v>25</v>
      </c>
      <c r="L219" s="45">
        <v>9899234012</v>
      </c>
      <c r="M219" s="45" t="s">
        <v>835</v>
      </c>
      <c r="N219" s="24" t="s">
        <v>27</v>
      </c>
      <c r="O219" s="24" t="s">
        <v>28</v>
      </c>
      <c r="P219" s="45"/>
      <c r="Q219" s="45"/>
      <c r="R219" s="45"/>
      <c r="S219" s="45"/>
      <c r="T219" s="22">
        <f t="shared" si="24"/>
        <v>39</v>
      </c>
      <c r="U219" s="23">
        <f t="shared" si="25"/>
        <v>70.83</v>
      </c>
      <c r="V219" s="23">
        <f t="shared" si="27"/>
        <v>1</v>
      </c>
      <c r="W219" s="23">
        <f t="shared" si="28"/>
        <v>1</v>
      </c>
      <c r="X219" s="23">
        <f t="shared" si="26"/>
        <v>1</v>
      </c>
      <c r="Y219" s="17" t="str">
        <f t="shared" si="29"/>
        <v>ELIGIBLE</v>
      </c>
      <c r="Z219" s="36"/>
      <c r="AA219" s="62"/>
      <c r="AB219" s="65"/>
    </row>
    <row r="220" spans="1:28" s="37" customFormat="1" x14ac:dyDescent="0.25">
      <c r="A220" s="24">
        <v>219</v>
      </c>
      <c r="B220" s="45" t="s">
        <v>686</v>
      </c>
      <c r="C220" s="45" t="s">
        <v>103</v>
      </c>
      <c r="D220" s="45" t="s">
        <v>687</v>
      </c>
      <c r="E220" s="45">
        <v>63</v>
      </c>
      <c r="F220" s="45">
        <v>0</v>
      </c>
      <c r="G220" s="45">
        <v>5.6</v>
      </c>
      <c r="H220" s="45"/>
      <c r="I220" s="45" t="s">
        <v>773</v>
      </c>
      <c r="J220" s="45" t="s">
        <v>23</v>
      </c>
      <c r="K220" s="45" t="s">
        <v>25</v>
      </c>
      <c r="L220" s="45">
        <v>8147010365</v>
      </c>
      <c r="M220" s="45" t="s">
        <v>836</v>
      </c>
      <c r="N220" s="24" t="s">
        <v>27</v>
      </c>
      <c r="O220" s="24" t="s">
        <v>28</v>
      </c>
      <c r="P220" s="45"/>
      <c r="Q220" s="45"/>
      <c r="R220" s="45"/>
      <c r="S220" s="45"/>
      <c r="T220" s="22">
        <f t="shared" si="24"/>
        <v>33</v>
      </c>
      <c r="U220" s="23">
        <f t="shared" si="25"/>
        <v>63</v>
      </c>
      <c r="V220" s="23">
        <f t="shared" si="27"/>
        <v>1</v>
      </c>
      <c r="W220" s="23">
        <f t="shared" si="28"/>
        <v>1</v>
      </c>
      <c r="X220" s="23">
        <f t="shared" si="26"/>
        <v>1</v>
      </c>
      <c r="Y220" s="17" t="str">
        <f t="shared" si="29"/>
        <v>ELIGIBLE</v>
      </c>
      <c r="Z220" s="36"/>
      <c r="AA220" s="62"/>
      <c r="AB220" s="65"/>
    </row>
    <row r="221" spans="1:28" s="37" customFormat="1" x14ac:dyDescent="0.25">
      <c r="A221" s="24">
        <v>220</v>
      </c>
      <c r="B221" s="45" t="s">
        <v>688</v>
      </c>
      <c r="C221" s="45" t="s">
        <v>24</v>
      </c>
      <c r="D221" s="45" t="s">
        <v>689</v>
      </c>
      <c r="E221" s="45">
        <v>85.88</v>
      </c>
      <c r="F221" s="45">
        <v>0</v>
      </c>
      <c r="G221" s="45">
        <v>9.6999999999999993</v>
      </c>
      <c r="H221" s="45"/>
      <c r="I221" s="46">
        <v>30504</v>
      </c>
      <c r="J221" s="45" t="s">
        <v>23</v>
      </c>
      <c r="K221" s="45" t="s">
        <v>25</v>
      </c>
      <c r="L221" s="45">
        <v>7978516800</v>
      </c>
      <c r="M221" s="45" t="s">
        <v>837</v>
      </c>
      <c r="N221" s="24" t="s">
        <v>27</v>
      </c>
      <c r="O221" s="24" t="s">
        <v>28</v>
      </c>
      <c r="P221" s="45"/>
      <c r="Q221" s="45"/>
      <c r="R221" s="45"/>
      <c r="S221" s="45"/>
      <c r="T221" s="22">
        <f t="shared" si="24"/>
        <v>38</v>
      </c>
      <c r="U221" s="23">
        <f t="shared" si="25"/>
        <v>85.88</v>
      </c>
      <c r="V221" s="23">
        <f t="shared" si="27"/>
        <v>1</v>
      </c>
      <c r="W221" s="23">
        <f t="shared" si="28"/>
        <v>1</v>
      </c>
      <c r="X221" s="23">
        <f t="shared" si="26"/>
        <v>1</v>
      </c>
      <c r="Y221" s="17" t="str">
        <f t="shared" si="29"/>
        <v>ELIGIBLE</v>
      </c>
      <c r="Z221" s="36"/>
      <c r="AA221" s="62"/>
      <c r="AB221" s="65"/>
    </row>
    <row r="222" spans="1:28" s="37" customFormat="1" ht="120" x14ac:dyDescent="0.25">
      <c r="A222" s="24">
        <v>221</v>
      </c>
      <c r="B222" s="45" t="s">
        <v>690</v>
      </c>
      <c r="C222" s="45" t="s">
        <v>24</v>
      </c>
      <c r="D222" s="45" t="s">
        <v>691</v>
      </c>
      <c r="E222" s="45">
        <v>65.86</v>
      </c>
      <c r="F222" s="45">
        <v>0</v>
      </c>
      <c r="G222" s="45">
        <v>0.1</v>
      </c>
      <c r="H222" s="45"/>
      <c r="I222" s="45" t="s">
        <v>774</v>
      </c>
      <c r="J222" s="45" t="s">
        <v>23</v>
      </c>
      <c r="K222" s="45" t="s">
        <v>25</v>
      </c>
      <c r="L222" s="45">
        <v>8171748383</v>
      </c>
      <c r="M222" s="45" t="s">
        <v>838</v>
      </c>
      <c r="N222" s="24" t="s">
        <v>27</v>
      </c>
      <c r="O222" s="24" t="s">
        <v>28</v>
      </c>
      <c r="P222" s="45"/>
      <c r="Q222" s="45"/>
      <c r="R222" s="45"/>
      <c r="S222" s="45"/>
      <c r="T222" s="22">
        <f t="shared" si="24"/>
        <v>36</v>
      </c>
      <c r="U222" s="23">
        <f t="shared" si="25"/>
        <v>65.86</v>
      </c>
      <c r="V222" s="23">
        <f t="shared" si="27"/>
        <v>1</v>
      </c>
      <c r="W222" s="23">
        <f t="shared" si="28"/>
        <v>1</v>
      </c>
      <c r="X222" s="23">
        <f t="shared" si="26"/>
        <v>0</v>
      </c>
      <c r="Y222" s="17" t="s">
        <v>581</v>
      </c>
      <c r="Z222" s="41" t="s">
        <v>587</v>
      </c>
      <c r="AA222" s="63" t="s">
        <v>587</v>
      </c>
      <c r="AB222" s="65" t="s">
        <v>587</v>
      </c>
    </row>
    <row r="223" spans="1:28" s="44" customFormat="1" x14ac:dyDescent="0.25">
      <c r="A223" s="24">
        <v>222</v>
      </c>
      <c r="B223" s="42" t="s">
        <v>692</v>
      </c>
      <c r="C223" s="42" t="s">
        <v>24</v>
      </c>
      <c r="D223" s="42" t="s">
        <v>693</v>
      </c>
      <c r="E223" s="42">
        <v>79.400000000000006</v>
      </c>
      <c r="F223" s="42">
        <v>0</v>
      </c>
      <c r="G223" s="42">
        <v>8.11</v>
      </c>
      <c r="H223" s="42"/>
      <c r="I223" s="43">
        <v>27800</v>
      </c>
      <c r="J223" s="42" t="s">
        <v>23</v>
      </c>
      <c r="K223" s="42" t="s">
        <v>25</v>
      </c>
      <c r="L223" s="42">
        <v>9085042246</v>
      </c>
      <c r="M223" s="47" t="s">
        <v>872</v>
      </c>
      <c r="N223" s="24" t="s">
        <v>27</v>
      </c>
      <c r="O223" s="24" t="s">
        <v>28</v>
      </c>
      <c r="P223" s="42"/>
      <c r="Q223" s="42"/>
      <c r="R223" s="42"/>
      <c r="S223" s="42"/>
      <c r="T223" s="22">
        <f t="shared" si="24"/>
        <v>45</v>
      </c>
      <c r="U223" s="23">
        <f t="shared" si="25"/>
        <v>79.400000000000006</v>
      </c>
      <c r="V223" s="23">
        <f t="shared" si="27"/>
        <v>1</v>
      </c>
      <c r="W223" s="23">
        <f t="shared" si="28"/>
        <v>1</v>
      </c>
      <c r="X223" s="23">
        <f t="shared" si="26"/>
        <v>1</v>
      </c>
      <c r="Y223" s="17" t="str">
        <f t="shared" si="29"/>
        <v>ELIGIBLE</v>
      </c>
      <c r="Z223" s="42"/>
      <c r="AA223" s="64"/>
      <c r="AB223" s="65"/>
    </row>
    <row r="224" spans="1:28" s="37" customFormat="1" x14ac:dyDescent="0.25">
      <c r="A224" s="24">
        <v>223</v>
      </c>
      <c r="B224" s="45" t="s">
        <v>694</v>
      </c>
      <c r="C224" s="45" t="s">
        <v>24</v>
      </c>
      <c r="D224" s="45" t="s">
        <v>695</v>
      </c>
      <c r="E224" s="45">
        <v>65</v>
      </c>
      <c r="F224" s="45">
        <v>0</v>
      </c>
      <c r="G224" s="45">
        <v>5</v>
      </c>
      <c r="H224" s="45"/>
      <c r="I224" s="45" t="s">
        <v>775</v>
      </c>
      <c r="J224" s="45" t="s">
        <v>23</v>
      </c>
      <c r="K224" s="45" t="s">
        <v>25</v>
      </c>
      <c r="L224" s="45">
        <v>9337124133</v>
      </c>
      <c r="M224" s="45" t="s">
        <v>839</v>
      </c>
      <c r="N224" s="24" t="s">
        <v>27</v>
      </c>
      <c r="O224" s="24" t="s">
        <v>28</v>
      </c>
      <c r="P224" s="45"/>
      <c r="Q224" s="45"/>
      <c r="R224" s="45"/>
      <c r="S224" s="45"/>
      <c r="T224" s="22">
        <f t="shared" si="24"/>
        <v>49</v>
      </c>
      <c r="U224" s="23">
        <f t="shared" si="25"/>
        <v>65</v>
      </c>
      <c r="V224" s="23">
        <f t="shared" si="27"/>
        <v>1</v>
      </c>
      <c r="W224" s="23">
        <f t="shared" si="28"/>
        <v>1</v>
      </c>
      <c r="X224" s="23">
        <f t="shared" si="26"/>
        <v>1</v>
      </c>
      <c r="Y224" s="17" t="str">
        <f t="shared" si="29"/>
        <v>ELIGIBLE</v>
      </c>
      <c r="Z224" s="36"/>
      <c r="AA224" s="62"/>
      <c r="AB224" s="65"/>
    </row>
    <row r="225" spans="1:28" s="37" customFormat="1" ht="120" x14ac:dyDescent="0.25">
      <c r="A225" s="24">
        <v>224</v>
      </c>
      <c r="B225" s="45" t="s">
        <v>696</v>
      </c>
      <c r="C225" s="45" t="s">
        <v>33</v>
      </c>
      <c r="D225" s="45" t="s">
        <v>697</v>
      </c>
      <c r="E225" s="45">
        <v>0</v>
      </c>
      <c r="F225" s="45">
        <v>8</v>
      </c>
      <c r="G225" s="45">
        <v>1.7</v>
      </c>
      <c r="H225" s="45"/>
      <c r="I225" s="46">
        <v>27369</v>
      </c>
      <c r="J225" s="45" t="s">
        <v>23</v>
      </c>
      <c r="K225" s="45" t="s">
        <v>25</v>
      </c>
      <c r="L225" s="45">
        <v>9345452683</v>
      </c>
      <c r="M225" s="45" t="s">
        <v>840</v>
      </c>
      <c r="N225" s="24" t="s">
        <v>27</v>
      </c>
      <c r="O225" s="24" t="s">
        <v>28</v>
      </c>
      <c r="P225" s="45"/>
      <c r="Q225" s="45"/>
      <c r="R225" s="45"/>
      <c r="S225" s="45"/>
      <c r="T225" s="22">
        <f t="shared" si="24"/>
        <v>46</v>
      </c>
      <c r="U225" s="23">
        <f t="shared" si="25"/>
        <v>80</v>
      </c>
      <c r="V225" s="23">
        <f t="shared" si="27"/>
        <v>1</v>
      </c>
      <c r="W225" s="23">
        <f t="shared" si="28"/>
        <v>1</v>
      </c>
      <c r="X225" s="23">
        <f t="shared" si="26"/>
        <v>0</v>
      </c>
      <c r="Y225" s="17" t="s">
        <v>581</v>
      </c>
      <c r="Z225" s="41" t="s">
        <v>587</v>
      </c>
      <c r="AA225" s="63" t="s">
        <v>587</v>
      </c>
      <c r="AB225" s="65" t="s">
        <v>587</v>
      </c>
    </row>
    <row r="226" spans="1:28" s="37" customFormat="1" x14ac:dyDescent="0.25">
      <c r="A226" s="24">
        <v>225</v>
      </c>
      <c r="B226" s="45" t="s">
        <v>698</v>
      </c>
      <c r="C226" s="45" t="s">
        <v>24</v>
      </c>
      <c r="D226" s="45" t="s">
        <v>699</v>
      </c>
      <c r="E226" s="45">
        <v>0</v>
      </c>
      <c r="F226" s="45">
        <v>9.35</v>
      </c>
      <c r="G226" s="45">
        <v>9.3000000000000007</v>
      </c>
      <c r="H226" s="45"/>
      <c r="I226" s="45" t="s">
        <v>776</v>
      </c>
      <c r="J226" s="45" t="s">
        <v>23</v>
      </c>
      <c r="K226" s="45" t="s">
        <v>25</v>
      </c>
      <c r="L226" s="45">
        <v>9437239362</v>
      </c>
      <c r="M226" s="45" t="s">
        <v>841</v>
      </c>
      <c r="N226" s="24" t="s">
        <v>27</v>
      </c>
      <c r="O226" s="24" t="s">
        <v>28</v>
      </c>
      <c r="P226" s="45"/>
      <c r="Q226" s="45"/>
      <c r="R226" s="45"/>
      <c r="S226" s="45"/>
      <c r="T226" s="22">
        <f t="shared" si="24"/>
        <v>43</v>
      </c>
      <c r="U226" s="23">
        <f t="shared" si="25"/>
        <v>93.5</v>
      </c>
      <c r="V226" s="23">
        <f t="shared" si="27"/>
        <v>1</v>
      </c>
      <c r="W226" s="23">
        <f t="shared" si="28"/>
        <v>1</v>
      </c>
      <c r="X226" s="23">
        <f t="shared" si="26"/>
        <v>1</v>
      </c>
      <c r="Y226" s="17" t="str">
        <f t="shared" si="29"/>
        <v>ELIGIBLE</v>
      </c>
      <c r="Z226" s="36"/>
      <c r="AA226" s="62"/>
      <c r="AB226" s="65"/>
    </row>
    <row r="227" spans="1:28" s="37" customFormat="1" ht="120" x14ac:dyDescent="0.25">
      <c r="A227" s="24">
        <v>226</v>
      </c>
      <c r="B227" s="45" t="s">
        <v>700</v>
      </c>
      <c r="C227" s="45" t="s">
        <v>103</v>
      </c>
      <c r="D227" s="45" t="s">
        <v>701</v>
      </c>
      <c r="E227" s="45">
        <v>64</v>
      </c>
      <c r="F227" s="45">
        <v>0</v>
      </c>
      <c r="G227" s="45">
        <v>0</v>
      </c>
      <c r="H227" s="45"/>
      <c r="I227" s="46">
        <v>30078</v>
      </c>
      <c r="J227" s="45" t="s">
        <v>23</v>
      </c>
      <c r="K227" s="45" t="s">
        <v>25</v>
      </c>
      <c r="L227" s="45">
        <v>9315625254</v>
      </c>
      <c r="M227" s="45" t="s">
        <v>842</v>
      </c>
      <c r="N227" s="24" t="s">
        <v>27</v>
      </c>
      <c r="O227" s="24" t="s">
        <v>28</v>
      </c>
      <c r="P227" s="45"/>
      <c r="Q227" s="45"/>
      <c r="R227" s="45"/>
      <c r="S227" s="45"/>
      <c r="T227" s="22">
        <f t="shared" si="24"/>
        <v>39</v>
      </c>
      <c r="U227" s="23">
        <f t="shared" si="25"/>
        <v>64</v>
      </c>
      <c r="V227" s="23">
        <f t="shared" si="27"/>
        <v>1</v>
      </c>
      <c r="W227" s="23">
        <f t="shared" si="28"/>
        <v>1</v>
      </c>
      <c r="X227" s="23">
        <f t="shared" si="26"/>
        <v>0</v>
      </c>
      <c r="Y227" s="17" t="s">
        <v>581</v>
      </c>
      <c r="Z227" s="41" t="s">
        <v>587</v>
      </c>
      <c r="AA227" s="63" t="s">
        <v>587</v>
      </c>
      <c r="AB227" s="65" t="s">
        <v>587</v>
      </c>
    </row>
    <row r="228" spans="1:28" s="37" customFormat="1" x14ac:dyDescent="0.25">
      <c r="A228" s="24">
        <v>227</v>
      </c>
      <c r="B228" s="45" t="s">
        <v>702</v>
      </c>
      <c r="C228" s="45" t="s">
        <v>24</v>
      </c>
      <c r="D228" s="45" t="s">
        <v>703</v>
      </c>
      <c r="E228" s="45">
        <v>68.75</v>
      </c>
      <c r="F228" s="45">
        <v>0</v>
      </c>
      <c r="G228" s="45">
        <v>5</v>
      </c>
      <c r="H228" s="45"/>
      <c r="I228" s="45" t="s">
        <v>777</v>
      </c>
      <c r="J228" s="45" t="s">
        <v>128</v>
      </c>
      <c r="K228" s="45" t="s">
        <v>25</v>
      </c>
      <c r="L228" s="45">
        <v>9856417838</v>
      </c>
      <c r="M228" s="45" t="s">
        <v>843</v>
      </c>
      <c r="N228" s="24" t="s">
        <v>27</v>
      </c>
      <c r="O228" s="24" t="s">
        <v>28</v>
      </c>
      <c r="P228" s="45"/>
      <c r="Q228" s="45"/>
      <c r="R228" s="45"/>
      <c r="S228" s="45"/>
      <c r="T228" s="22">
        <f t="shared" si="24"/>
        <v>43</v>
      </c>
      <c r="U228" s="23">
        <f t="shared" si="25"/>
        <v>68.75</v>
      </c>
      <c r="V228" s="23">
        <f t="shared" si="27"/>
        <v>1</v>
      </c>
      <c r="W228" s="23">
        <f t="shared" si="28"/>
        <v>1</v>
      </c>
      <c r="X228" s="23">
        <f t="shared" si="26"/>
        <v>1</v>
      </c>
      <c r="Y228" s="17" t="str">
        <f t="shared" si="29"/>
        <v>ELIGIBLE</v>
      </c>
      <c r="Z228" s="36"/>
      <c r="AA228" s="62"/>
      <c r="AB228" s="65"/>
    </row>
    <row r="229" spans="1:28" s="37" customFormat="1" ht="120" x14ac:dyDescent="0.25">
      <c r="A229" s="24">
        <v>228</v>
      </c>
      <c r="B229" s="45" t="s">
        <v>704</v>
      </c>
      <c r="C229" s="45" t="s">
        <v>24</v>
      </c>
      <c r="D229" s="45" t="s">
        <v>705</v>
      </c>
      <c r="E229" s="45">
        <v>71.03</v>
      </c>
      <c r="F229" s="45">
        <v>0</v>
      </c>
      <c r="G229" s="45">
        <v>0.1</v>
      </c>
      <c r="H229" s="45"/>
      <c r="I229" s="46">
        <v>28856</v>
      </c>
      <c r="J229" s="45" t="s">
        <v>23</v>
      </c>
      <c r="K229" s="45" t="s">
        <v>25</v>
      </c>
      <c r="L229" s="45">
        <v>9934193325</v>
      </c>
      <c r="M229" s="45" t="s">
        <v>844</v>
      </c>
      <c r="N229" s="24" t="s">
        <v>27</v>
      </c>
      <c r="O229" s="24" t="s">
        <v>28</v>
      </c>
      <c r="P229" s="45"/>
      <c r="Q229" s="45"/>
      <c r="R229" s="45"/>
      <c r="S229" s="45"/>
      <c r="T229" s="22">
        <f t="shared" si="24"/>
        <v>42</v>
      </c>
      <c r="U229" s="23">
        <f t="shared" si="25"/>
        <v>71.03</v>
      </c>
      <c r="V229" s="23">
        <f t="shared" si="27"/>
        <v>1</v>
      </c>
      <c r="W229" s="23">
        <f t="shared" si="28"/>
        <v>1</v>
      </c>
      <c r="X229" s="23">
        <f t="shared" si="26"/>
        <v>0</v>
      </c>
      <c r="Y229" s="17" t="s">
        <v>581</v>
      </c>
      <c r="Z229" s="41" t="s">
        <v>587</v>
      </c>
      <c r="AA229" s="63" t="s">
        <v>587</v>
      </c>
      <c r="AB229" s="65" t="s">
        <v>587</v>
      </c>
    </row>
    <row r="230" spans="1:28" s="37" customFormat="1" ht="120" x14ac:dyDescent="0.25">
      <c r="A230" s="24">
        <v>229</v>
      </c>
      <c r="B230" s="45" t="s">
        <v>706</v>
      </c>
      <c r="C230" s="45" t="s">
        <v>24</v>
      </c>
      <c r="D230" s="45" t="s">
        <v>707</v>
      </c>
      <c r="E230" s="45">
        <v>0</v>
      </c>
      <c r="F230" s="45">
        <v>0</v>
      </c>
      <c r="G230" s="45">
        <v>2</v>
      </c>
      <c r="H230" s="45"/>
      <c r="I230" s="46">
        <v>30560</v>
      </c>
      <c r="J230" s="45" t="s">
        <v>128</v>
      </c>
      <c r="K230" s="45" t="s">
        <v>25</v>
      </c>
      <c r="L230" s="45">
        <v>9435665515</v>
      </c>
      <c r="M230" s="45" t="s">
        <v>845</v>
      </c>
      <c r="N230" s="24" t="s">
        <v>27</v>
      </c>
      <c r="O230" s="24" t="s">
        <v>28</v>
      </c>
      <c r="P230" s="45"/>
      <c r="Q230" s="45"/>
      <c r="R230" s="45"/>
      <c r="S230" s="45"/>
      <c r="T230" s="22">
        <f t="shared" si="24"/>
        <v>38</v>
      </c>
      <c r="U230" s="23">
        <f t="shared" si="25"/>
        <v>0</v>
      </c>
      <c r="V230" s="23">
        <f t="shared" si="27"/>
        <v>1</v>
      </c>
      <c r="W230" s="23">
        <f t="shared" si="28"/>
        <v>0</v>
      </c>
      <c r="X230" s="23">
        <f t="shared" si="26"/>
        <v>0</v>
      </c>
      <c r="Y230" s="17" t="s">
        <v>581</v>
      </c>
      <c r="Z230" s="41" t="s">
        <v>587</v>
      </c>
      <c r="AA230" s="63" t="s">
        <v>587</v>
      </c>
      <c r="AB230" s="65" t="s">
        <v>587</v>
      </c>
    </row>
    <row r="231" spans="1:28" s="37" customFormat="1" x14ac:dyDescent="0.25">
      <c r="A231" s="24">
        <v>230</v>
      </c>
      <c r="B231" s="45" t="s">
        <v>708</v>
      </c>
      <c r="C231" s="45" t="s">
        <v>24</v>
      </c>
      <c r="D231" s="45" t="s">
        <v>709</v>
      </c>
      <c r="E231" s="45">
        <v>0</v>
      </c>
      <c r="F231" s="45">
        <v>8.35</v>
      </c>
      <c r="G231" s="45">
        <v>14.3</v>
      </c>
      <c r="H231" s="45"/>
      <c r="I231" s="45" t="s">
        <v>778</v>
      </c>
      <c r="J231" s="45" t="s">
        <v>23</v>
      </c>
      <c r="K231" s="45" t="s">
        <v>25</v>
      </c>
      <c r="L231" s="45">
        <v>8900253078</v>
      </c>
      <c r="M231" s="45" t="s">
        <v>846</v>
      </c>
      <c r="N231" s="24" t="s">
        <v>27</v>
      </c>
      <c r="O231" s="24" t="s">
        <v>28</v>
      </c>
      <c r="P231" s="45"/>
      <c r="Q231" s="45"/>
      <c r="R231" s="45"/>
      <c r="S231" s="45"/>
      <c r="T231" s="22">
        <f t="shared" si="24"/>
        <v>40</v>
      </c>
      <c r="U231" s="23">
        <f t="shared" si="25"/>
        <v>83.5</v>
      </c>
      <c r="V231" s="23">
        <f t="shared" si="27"/>
        <v>1</v>
      </c>
      <c r="W231" s="23">
        <f t="shared" si="28"/>
        <v>1</v>
      </c>
      <c r="X231" s="23">
        <f t="shared" si="26"/>
        <v>1</v>
      </c>
      <c r="Y231" s="17" t="str">
        <f t="shared" si="29"/>
        <v>ELIGIBLE</v>
      </c>
      <c r="Z231" s="36"/>
      <c r="AA231" s="62"/>
      <c r="AB231" s="65"/>
    </row>
    <row r="232" spans="1:28" s="37" customFormat="1" x14ac:dyDescent="0.25">
      <c r="A232" s="24">
        <v>231</v>
      </c>
      <c r="B232" s="45" t="s">
        <v>710</v>
      </c>
      <c r="C232" s="45" t="s">
        <v>24</v>
      </c>
      <c r="D232" s="45" t="s">
        <v>711</v>
      </c>
      <c r="E232" s="45">
        <v>71.52</v>
      </c>
      <c r="F232" s="45">
        <v>0</v>
      </c>
      <c r="G232" s="45">
        <v>11.1</v>
      </c>
      <c r="H232" s="45"/>
      <c r="I232" s="45" t="s">
        <v>779</v>
      </c>
      <c r="J232" s="45" t="s">
        <v>23</v>
      </c>
      <c r="K232" s="45" t="s">
        <v>25</v>
      </c>
      <c r="L232" s="45">
        <v>9863429681</v>
      </c>
      <c r="M232" s="45" t="s">
        <v>847</v>
      </c>
      <c r="N232" s="24" t="s">
        <v>27</v>
      </c>
      <c r="O232" s="24" t="s">
        <v>28</v>
      </c>
      <c r="P232" s="45"/>
      <c r="Q232" s="45"/>
      <c r="R232" s="45"/>
      <c r="S232" s="45"/>
      <c r="T232" s="22">
        <f t="shared" si="24"/>
        <v>36</v>
      </c>
      <c r="U232" s="23">
        <f t="shared" si="25"/>
        <v>71.52</v>
      </c>
      <c r="V232" s="23">
        <f t="shared" si="27"/>
        <v>1</v>
      </c>
      <c r="W232" s="23">
        <f t="shared" si="28"/>
        <v>1</v>
      </c>
      <c r="X232" s="23">
        <f t="shared" si="26"/>
        <v>1</v>
      </c>
      <c r="Y232" s="17" t="str">
        <f t="shared" si="29"/>
        <v>ELIGIBLE</v>
      </c>
      <c r="Z232" s="36"/>
      <c r="AA232" s="62"/>
      <c r="AB232" s="65"/>
    </row>
    <row r="233" spans="1:28" s="37" customFormat="1" ht="120" x14ac:dyDescent="0.25">
      <c r="A233" s="24">
        <v>232</v>
      </c>
      <c r="B233" s="45" t="s">
        <v>712</v>
      </c>
      <c r="C233" s="45" t="s">
        <v>103</v>
      </c>
      <c r="D233" s="45" t="s">
        <v>713</v>
      </c>
      <c r="E233" s="45">
        <v>79.5</v>
      </c>
      <c r="F233" s="45">
        <v>0</v>
      </c>
      <c r="G233" s="45">
        <v>0.4</v>
      </c>
      <c r="H233" s="45"/>
      <c r="I233" s="46">
        <v>25782</v>
      </c>
      <c r="J233" s="45" t="s">
        <v>23</v>
      </c>
      <c r="K233" s="45" t="s">
        <v>25</v>
      </c>
      <c r="L233" s="45">
        <v>8590557391</v>
      </c>
      <c r="M233" s="45" t="s">
        <v>848</v>
      </c>
      <c r="N233" s="24" t="s">
        <v>27</v>
      </c>
      <c r="O233" s="24" t="s">
        <v>28</v>
      </c>
      <c r="P233" s="45"/>
      <c r="Q233" s="45"/>
      <c r="R233" s="45"/>
      <c r="S233" s="45"/>
      <c r="T233" s="22">
        <f t="shared" si="24"/>
        <v>51</v>
      </c>
      <c r="U233" s="23">
        <f t="shared" si="25"/>
        <v>79.5</v>
      </c>
      <c r="V233" s="23">
        <f t="shared" si="27"/>
        <v>0</v>
      </c>
      <c r="W233" s="23">
        <f t="shared" si="28"/>
        <v>1</v>
      </c>
      <c r="X233" s="23">
        <f t="shared" si="26"/>
        <v>0</v>
      </c>
      <c r="Y233" s="17" t="s">
        <v>581</v>
      </c>
      <c r="Z233" s="41" t="s">
        <v>587</v>
      </c>
      <c r="AA233" s="63" t="s">
        <v>587</v>
      </c>
      <c r="AB233" s="65" t="s">
        <v>587</v>
      </c>
    </row>
    <row r="234" spans="1:28" s="37" customFormat="1" ht="120" x14ac:dyDescent="0.25">
      <c r="A234" s="24">
        <v>233</v>
      </c>
      <c r="B234" s="45" t="s">
        <v>714</v>
      </c>
      <c r="C234" s="45" t="s">
        <v>24</v>
      </c>
      <c r="D234" s="45" t="s">
        <v>715</v>
      </c>
      <c r="E234" s="45">
        <v>0</v>
      </c>
      <c r="F234" s="45">
        <v>0</v>
      </c>
      <c r="G234" s="45">
        <v>1.7</v>
      </c>
      <c r="H234" s="45"/>
      <c r="I234" s="46">
        <v>27130</v>
      </c>
      <c r="J234" s="45" t="s">
        <v>23</v>
      </c>
      <c r="K234" s="45" t="s">
        <v>25</v>
      </c>
      <c r="L234" s="45">
        <v>9838880091</v>
      </c>
      <c r="M234" s="45" t="s">
        <v>849</v>
      </c>
      <c r="N234" s="24" t="s">
        <v>27</v>
      </c>
      <c r="O234" s="24" t="s">
        <v>28</v>
      </c>
      <c r="P234" s="45"/>
      <c r="Q234" s="45"/>
      <c r="R234" s="45"/>
      <c r="S234" s="45"/>
      <c r="T234" s="22">
        <f t="shared" si="24"/>
        <v>47</v>
      </c>
      <c r="U234" s="23">
        <f t="shared" si="25"/>
        <v>0</v>
      </c>
      <c r="V234" s="23">
        <f t="shared" si="27"/>
        <v>1</v>
      </c>
      <c r="W234" s="23">
        <f t="shared" si="28"/>
        <v>0</v>
      </c>
      <c r="X234" s="23">
        <f t="shared" si="26"/>
        <v>0</v>
      </c>
      <c r="Y234" s="17" t="s">
        <v>581</v>
      </c>
      <c r="Z234" s="41" t="s">
        <v>587</v>
      </c>
      <c r="AA234" s="63" t="s">
        <v>587</v>
      </c>
      <c r="AB234" s="65" t="s">
        <v>587</v>
      </c>
    </row>
    <row r="235" spans="1:28" s="37" customFormat="1" x14ac:dyDescent="0.25">
      <c r="A235" s="24">
        <v>234</v>
      </c>
      <c r="B235" s="45" t="s">
        <v>716</v>
      </c>
      <c r="C235" s="45" t="s">
        <v>24</v>
      </c>
      <c r="D235" s="45" t="s">
        <v>717</v>
      </c>
      <c r="E235" s="45">
        <v>60</v>
      </c>
      <c r="F235" s="45">
        <v>0</v>
      </c>
      <c r="G235" s="45">
        <v>15.7</v>
      </c>
      <c r="H235" s="45"/>
      <c r="I235" s="45" t="s">
        <v>780</v>
      </c>
      <c r="J235" s="45" t="s">
        <v>23</v>
      </c>
      <c r="K235" s="45" t="s">
        <v>25</v>
      </c>
      <c r="L235" s="45">
        <v>9864261880</v>
      </c>
      <c r="M235" s="45" t="s">
        <v>850</v>
      </c>
      <c r="N235" s="24" t="s">
        <v>27</v>
      </c>
      <c r="O235" s="24" t="s">
        <v>28</v>
      </c>
      <c r="P235" s="45"/>
      <c r="Q235" s="45"/>
      <c r="R235" s="45"/>
      <c r="S235" s="45"/>
      <c r="T235" s="22">
        <f t="shared" si="24"/>
        <v>49</v>
      </c>
      <c r="U235" s="23">
        <f t="shared" si="25"/>
        <v>60</v>
      </c>
      <c r="V235" s="23">
        <f t="shared" si="27"/>
        <v>1</v>
      </c>
      <c r="W235" s="23">
        <f t="shared" si="28"/>
        <v>1</v>
      </c>
      <c r="X235" s="23">
        <f t="shared" si="26"/>
        <v>1</v>
      </c>
      <c r="Y235" s="17" t="str">
        <f t="shared" si="29"/>
        <v>ELIGIBLE</v>
      </c>
      <c r="Z235" s="36"/>
      <c r="AA235" s="62"/>
      <c r="AB235" s="65"/>
    </row>
    <row r="236" spans="1:28" s="37" customFormat="1" x14ac:dyDescent="0.25">
      <c r="A236" s="24">
        <v>235</v>
      </c>
      <c r="B236" s="45" t="s">
        <v>718</v>
      </c>
      <c r="C236" s="45" t="s">
        <v>24</v>
      </c>
      <c r="D236" s="45" t="s">
        <v>719</v>
      </c>
      <c r="E236" s="45">
        <v>66.86</v>
      </c>
      <c r="F236" s="45">
        <v>0</v>
      </c>
      <c r="G236" s="45">
        <v>9.1999999999999993</v>
      </c>
      <c r="H236" s="45"/>
      <c r="I236" s="46">
        <v>28922</v>
      </c>
      <c r="J236" s="45" t="s">
        <v>128</v>
      </c>
      <c r="K236" s="45" t="s">
        <v>25</v>
      </c>
      <c r="L236" s="45">
        <v>9899001422</v>
      </c>
      <c r="M236" s="45" t="s">
        <v>851</v>
      </c>
      <c r="N236" s="24" t="s">
        <v>27</v>
      </c>
      <c r="O236" s="24" t="s">
        <v>28</v>
      </c>
      <c r="P236" s="45"/>
      <c r="Q236" s="45"/>
      <c r="R236" s="45"/>
      <c r="S236" s="45"/>
      <c r="T236" s="22">
        <f t="shared" si="24"/>
        <v>42</v>
      </c>
      <c r="U236" s="23">
        <f t="shared" si="25"/>
        <v>66.86</v>
      </c>
      <c r="V236" s="23">
        <f t="shared" si="27"/>
        <v>1</v>
      </c>
      <c r="W236" s="23">
        <f t="shared" si="28"/>
        <v>1</v>
      </c>
      <c r="X236" s="23">
        <f t="shared" si="26"/>
        <v>1</v>
      </c>
      <c r="Y236" s="17" t="str">
        <f t="shared" si="29"/>
        <v>ELIGIBLE</v>
      </c>
      <c r="Z236" s="36"/>
      <c r="AA236" s="62"/>
      <c r="AB236" s="65"/>
    </row>
    <row r="237" spans="1:28" s="37" customFormat="1" ht="120" x14ac:dyDescent="0.25">
      <c r="A237" s="24">
        <v>236</v>
      </c>
      <c r="B237" s="45" t="s">
        <v>720</v>
      </c>
      <c r="C237" s="45" t="s">
        <v>24</v>
      </c>
      <c r="D237" s="45" t="s">
        <v>721</v>
      </c>
      <c r="E237" s="45">
        <v>86.25</v>
      </c>
      <c r="F237" s="45">
        <v>0</v>
      </c>
      <c r="G237" s="45">
        <v>1.1000000000000001</v>
      </c>
      <c r="H237" s="45"/>
      <c r="I237" s="46">
        <v>30504</v>
      </c>
      <c r="J237" s="45" t="s">
        <v>23</v>
      </c>
      <c r="K237" s="45" t="s">
        <v>25</v>
      </c>
      <c r="L237" s="45">
        <v>8800378158</v>
      </c>
      <c r="M237" s="45" t="s">
        <v>852</v>
      </c>
      <c r="N237" s="24" t="s">
        <v>27</v>
      </c>
      <c r="O237" s="24" t="s">
        <v>28</v>
      </c>
      <c r="P237" s="45"/>
      <c r="Q237" s="45"/>
      <c r="R237" s="45"/>
      <c r="S237" s="45"/>
      <c r="T237" s="22">
        <f t="shared" si="24"/>
        <v>38</v>
      </c>
      <c r="U237" s="23">
        <f t="shared" si="25"/>
        <v>86.25</v>
      </c>
      <c r="V237" s="23">
        <f t="shared" si="27"/>
        <v>1</v>
      </c>
      <c r="W237" s="23">
        <f t="shared" si="28"/>
        <v>1</v>
      </c>
      <c r="X237" s="23">
        <f t="shared" si="26"/>
        <v>0</v>
      </c>
      <c r="Y237" s="17" t="s">
        <v>581</v>
      </c>
      <c r="Z237" s="41" t="s">
        <v>587</v>
      </c>
      <c r="AA237" s="63" t="s">
        <v>587</v>
      </c>
      <c r="AB237" s="65" t="s">
        <v>587</v>
      </c>
    </row>
    <row r="238" spans="1:28" s="37" customFormat="1" ht="120" x14ac:dyDescent="0.25">
      <c r="A238" s="24">
        <v>237</v>
      </c>
      <c r="B238" s="45" t="s">
        <v>722</v>
      </c>
      <c r="C238" s="45" t="s">
        <v>24</v>
      </c>
      <c r="D238" s="45" t="s">
        <v>723</v>
      </c>
      <c r="E238" s="45">
        <v>0</v>
      </c>
      <c r="F238" s="45">
        <v>0</v>
      </c>
      <c r="G238" s="45">
        <v>2</v>
      </c>
      <c r="H238" s="45"/>
      <c r="I238" s="46">
        <v>29073</v>
      </c>
      <c r="J238" s="45" t="s">
        <v>23</v>
      </c>
      <c r="K238" s="45" t="s">
        <v>25</v>
      </c>
      <c r="L238" s="45">
        <v>9635357310</v>
      </c>
      <c r="M238" s="45" t="s">
        <v>853</v>
      </c>
      <c r="N238" s="24" t="s">
        <v>27</v>
      </c>
      <c r="O238" s="24" t="s">
        <v>28</v>
      </c>
      <c r="P238" s="45"/>
      <c r="Q238" s="45"/>
      <c r="R238" s="45"/>
      <c r="S238" s="45"/>
      <c r="T238" s="22">
        <f t="shared" si="24"/>
        <v>42</v>
      </c>
      <c r="U238" s="23">
        <f t="shared" si="25"/>
        <v>0</v>
      </c>
      <c r="V238" s="23">
        <f t="shared" si="27"/>
        <v>1</v>
      </c>
      <c r="W238" s="23">
        <f t="shared" si="28"/>
        <v>0</v>
      </c>
      <c r="X238" s="23">
        <f t="shared" si="26"/>
        <v>0</v>
      </c>
      <c r="Y238" s="17" t="s">
        <v>581</v>
      </c>
      <c r="Z238" s="41" t="s">
        <v>587</v>
      </c>
      <c r="AA238" s="63" t="s">
        <v>587</v>
      </c>
      <c r="AB238" s="65" t="s">
        <v>587</v>
      </c>
    </row>
    <row r="239" spans="1:28" s="37" customFormat="1" ht="120" x14ac:dyDescent="0.25">
      <c r="A239" s="24">
        <v>238</v>
      </c>
      <c r="B239" s="45" t="s">
        <v>724</v>
      </c>
      <c r="C239" s="45" t="s">
        <v>24</v>
      </c>
      <c r="D239" s="45" t="s">
        <v>725</v>
      </c>
      <c r="E239" s="45">
        <v>0</v>
      </c>
      <c r="F239" s="45">
        <v>0</v>
      </c>
      <c r="G239" s="45">
        <v>2</v>
      </c>
      <c r="H239" s="45"/>
      <c r="I239" s="45" t="s">
        <v>781</v>
      </c>
      <c r="J239" s="45" t="s">
        <v>23</v>
      </c>
      <c r="K239" s="45" t="s">
        <v>25</v>
      </c>
      <c r="L239" s="45">
        <v>9436491333</v>
      </c>
      <c r="M239" s="45" t="s">
        <v>854</v>
      </c>
      <c r="N239" s="24" t="s">
        <v>27</v>
      </c>
      <c r="O239" s="24" t="s">
        <v>28</v>
      </c>
      <c r="P239" s="45"/>
      <c r="Q239" s="45"/>
      <c r="R239" s="45"/>
      <c r="S239" s="45"/>
      <c r="T239" s="22">
        <f t="shared" si="24"/>
        <v>34</v>
      </c>
      <c r="U239" s="23">
        <f t="shared" si="25"/>
        <v>0</v>
      </c>
      <c r="V239" s="23">
        <f t="shared" si="27"/>
        <v>1</v>
      </c>
      <c r="W239" s="23">
        <f t="shared" si="28"/>
        <v>0</v>
      </c>
      <c r="X239" s="23">
        <f t="shared" si="26"/>
        <v>0</v>
      </c>
      <c r="Y239" s="17" t="s">
        <v>581</v>
      </c>
      <c r="Z239" s="41" t="s">
        <v>587</v>
      </c>
      <c r="AA239" s="63" t="s">
        <v>587</v>
      </c>
      <c r="AB239" s="65" t="s">
        <v>587</v>
      </c>
    </row>
    <row r="240" spans="1:28" s="37" customFormat="1" ht="120" x14ac:dyDescent="0.25">
      <c r="A240" s="24">
        <v>239</v>
      </c>
      <c r="B240" s="45" t="s">
        <v>726</v>
      </c>
      <c r="C240" s="45" t="s">
        <v>24</v>
      </c>
      <c r="D240" s="45" t="s">
        <v>727</v>
      </c>
      <c r="E240" s="45">
        <v>0</v>
      </c>
      <c r="F240" s="45">
        <v>8.6300000000000008</v>
      </c>
      <c r="G240" s="45">
        <v>1.4</v>
      </c>
      <c r="H240" s="45"/>
      <c r="I240" s="45" t="s">
        <v>782</v>
      </c>
      <c r="J240" s="45" t="s">
        <v>23</v>
      </c>
      <c r="K240" s="45" t="s">
        <v>25</v>
      </c>
      <c r="L240" s="45">
        <v>9386897792</v>
      </c>
      <c r="M240" s="45" t="s">
        <v>855</v>
      </c>
      <c r="N240" s="24" t="s">
        <v>27</v>
      </c>
      <c r="O240" s="24" t="s">
        <v>28</v>
      </c>
      <c r="P240" s="45"/>
      <c r="Q240" s="45"/>
      <c r="R240" s="45"/>
      <c r="S240" s="45"/>
      <c r="T240" s="22">
        <f t="shared" si="24"/>
        <v>37</v>
      </c>
      <c r="U240" s="23">
        <f t="shared" si="25"/>
        <v>86.300000000000011</v>
      </c>
      <c r="V240" s="23">
        <f t="shared" si="27"/>
        <v>1</v>
      </c>
      <c r="W240" s="23">
        <f t="shared" si="28"/>
        <v>1</v>
      </c>
      <c r="X240" s="23">
        <f t="shared" si="26"/>
        <v>0</v>
      </c>
      <c r="Y240" s="17" t="s">
        <v>581</v>
      </c>
      <c r="Z240" s="41" t="s">
        <v>587</v>
      </c>
      <c r="AA240" s="63" t="s">
        <v>587</v>
      </c>
      <c r="AB240" s="65" t="s">
        <v>587</v>
      </c>
    </row>
    <row r="241" spans="1:28" s="37" customFormat="1" ht="120" x14ac:dyDescent="0.25">
      <c r="A241" s="24">
        <v>240</v>
      </c>
      <c r="B241" s="45" t="s">
        <v>728</v>
      </c>
      <c r="C241" s="45" t="s">
        <v>24</v>
      </c>
      <c r="D241" s="45" t="s">
        <v>729</v>
      </c>
      <c r="E241" s="45">
        <v>0</v>
      </c>
      <c r="F241" s="45">
        <v>0</v>
      </c>
      <c r="G241" s="45">
        <v>0.6</v>
      </c>
      <c r="H241" s="45"/>
      <c r="I241" s="46">
        <v>32726</v>
      </c>
      <c r="J241" s="45" t="s">
        <v>128</v>
      </c>
      <c r="K241" s="45" t="s">
        <v>25</v>
      </c>
      <c r="L241" s="45">
        <v>9862644900</v>
      </c>
      <c r="M241" s="45" t="s">
        <v>856</v>
      </c>
      <c r="N241" s="24" t="s">
        <v>27</v>
      </c>
      <c r="O241" s="24" t="s">
        <v>28</v>
      </c>
      <c r="P241" s="45"/>
      <c r="Q241" s="45"/>
      <c r="R241" s="45"/>
      <c r="S241" s="45"/>
      <c r="T241" s="22">
        <f t="shared" si="24"/>
        <v>32</v>
      </c>
      <c r="U241" s="23">
        <f t="shared" si="25"/>
        <v>0</v>
      </c>
      <c r="V241" s="23">
        <f t="shared" si="27"/>
        <v>1</v>
      </c>
      <c r="W241" s="23">
        <f t="shared" si="28"/>
        <v>0</v>
      </c>
      <c r="X241" s="23">
        <f t="shared" si="26"/>
        <v>0</v>
      </c>
      <c r="Y241" s="17" t="s">
        <v>581</v>
      </c>
      <c r="Z241" s="41" t="s">
        <v>587</v>
      </c>
      <c r="AA241" s="63" t="s">
        <v>587</v>
      </c>
      <c r="AB241" s="65" t="s">
        <v>587</v>
      </c>
    </row>
    <row r="242" spans="1:28" s="37" customFormat="1" x14ac:dyDescent="0.25">
      <c r="A242" s="24">
        <v>241</v>
      </c>
      <c r="B242" s="45" t="s">
        <v>730</v>
      </c>
      <c r="C242" s="45" t="s">
        <v>33</v>
      </c>
      <c r="D242" s="45" t="s">
        <v>731</v>
      </c>
      <c r="E242" s="45">
        <v>70.88</v>
      </c>
      <c r="F242" s="45">
        <v>0</v>
      </c>
      <c r="G242" s="45">
        <v>7.7</v>
      </c>
      <c r="H242" s="45"/>
      <c r="I242" s="46">
        <v>30349</v>
      </c>
      <c r="J242" s="45" t="s">
        <v>23</v>
      </c>
      <c r="K242" s="45" t="s">
        <v>25</v>
      </c>
      <c r="L242" s="45">
        <v>9485192148</v>
      </c>
      <c r="M242" s="45" t="s">
        <v>857</v>
      </c>
      <c r="N242" s="24" t="s">
        <v>27</v>
      </c>
      <c r="O242" s="24" t="s">
        <v>28</v>
      </c>
      <c r="P242" s="45"/>
      <c r="Q242" s="45"/>
      <c r="R242" s="45"/>
      <c r="S242" s="45"/>
      <c r="T242" s="22">
        <f t="shared" si="24"/>
        <v>38</v>
      </c>
      <c r="U242" s="23">
        <f t="shared" si="25"/>
        <v>70.88</v>
      </c>
      <c r="V242" s="23">
        <f t="shared" si="27"/>
        <v>1</v>
      </c>
      <c r="W242" s="23">
        <f t="shared" si="28"/>
        <v>1</v>
      </c>
      <c r="X242" s="23">
        <f t="shared" si="26"/>
        <v>1</v>
      </c>
      <c r="Y242" s="17" t="str">
        <f t="shared" si="29"/>
        <v>ELIGIBLE</v>
      </c>
      <c r="Z242" s="36"/>
      <c r="AA242" s="62"/>
      <c r="AB242" s="65" t="s">
        <v>874</v>
      </c>
    </row>
    <row r="243" spans="1:28" s="37" customFormat="1" x14ac:dyDescent="0.25">
      <c r="A243" s="24">
        <v>242</v>
      </c>
      <c r="B243" s="45" t="s">
        <v>732</v>
      </c>
      <c r="C243" s="45" t="s">
        <v>24</v>
      </c>
      <c r="D243" s="45" t="s">
        <v>733</v>
      </c>
      <c r="E243" s="45">
        <v>68.239999999999995</v>
      </c>
      <c r="F243" s="45">
        <v>0</v>
      </c>
      <c r="G243" s="45">
        <v>11.6</v>
      </c>
      <c r="H243" s="45"/>
      <c r="I243" s="45" t="s">
        <v>783</v>
      </c>
      <c r="J243" s="45" t="s">
        <v>23</v>
      </c>
      <c r="K243" s="45" t="s">
        <v>25</v>
      </c>
      <c r="L243" s="45">
        <v>9774546688</v>
      </c>
      <c r="M243" s="45" t="s">
        <v>858</v>
      </c>
      <c r="N243" s="24" t="s">
        <v>27</v>
      </c>
      <c r="O243" s="24" t="s">
        <v>28</v>
      </c>
      <c r="P243" s="45"/>
      <c r="Q243" s="45"/>
      <c r="R243" s="45"/>
      <c r="S243" s="45"/>
      <c r="T243" s="22">
        <f t="shared" si="24"/>
        <v>41</v>
      </c>
      <c r="U243" s="23">
        <f t="shared" si="25"/>
        <v>68.239999999999995</v>
      </c>
      <c r="V243" s="23">
        <f t="shared" si="27"/>
        <v>1</v>
      </c>
      <c r="W243" s="23">
        <f t="shared" si="28"/>
        <v>1</v>
      </c>
      <c r="X243" s="23">
        <f t="shared" si="26"/>
        <v>1</v>
      </c>
      <c r="Y243" s="17" t="str">
        <f t="shared" si="29"/>
        <v>ELIGIBLE</v>
      </c>
      <c r="Z243" s="36"/>
      <c r="AA243" s="62"/>
      <c r="AB243" s="65" t="s">
        <v>874</v>
      </c>
    </row>
    <row r="244" spans="1:28" s="37" customFormat="1" ht="120" x14ac:dyDescent="0.25">
      <c r="A244" s="24">
        <v>243</v>
      </c>
      <c r="B244" s="45" t="s">
        <v>734</v>
      </c>
      <c r="C244" s="45" t="s">
        <v>24</v>
      </c>
      <c r="D244" s="45" t="s">
        <v>735</v>
      </c>
      <c r="E244" s="45">
        <v>0</v>
      </c>
      <c r="F244" s="45">
        <v>0</v>
      </c>
      <c r="G244" s="45">
        <v>2.5</v>
      </c>
      <c r="H244" s="45"/>
      <c r="I244" s="46">
        <v>30505</v>
      </c>
      <c r="J244" s="45" t="s">
        <v>23</v>
      </c>
      <c r="K244" s="45" t="s">
        <v>25</v>
      </c>
      <c r="L244" s="45">
        <v>9436510935</v>
      </c>
      <c r="M244" s="45" t="s">
        <v>859</v>
      </c>
      <c r="N244" s="24" t="s">
        <v>27</v>
      </c>
      <c r="O244" s="24" t="s">
        <v>28</v>
      </c>
      <c r="P244" s="45"/>
      <c r="Q244" s="45"/>
      <c r="R244" s="45"/>
      <c r="S244" s="45"/>
      <c r="T244" s="22">
        <f t="shared" si="24"/>
        <v>38</v>
      </c>
      <c r="U244" s="23">
        <f t="shared" si="25"/>
        <v>0</v>
      </c>
      <c r="V244" s="23">
        <f t="shared" si="27"/>
        <v>1</v>
      </c>
      <c r="W244" s="23">
        <f t="shared" si="28"/>
        <v>0</v>
      </c>
      <c r="X244" s="23">
        <f t="shared" si="26"/>
        <v>0</v>
      </c>
      <c r="Y244" s="17" t="s">
        <v>581</v>
      </c>
      <c r="Z244" s="41" t="s">
        <v>587</v>
      </c>
      <c r="AA244" s="63" t="s">
        <v>587</v>
      </c>
      <c r="AB244" s="65" t="s">
        <v>587</v>
      </c>
    </row>
    <row r="245" spans="1:28" s="37" customFormat="1" ht="120" x14ac:dyDescent="0.25">
      <c r="A245" s="24">
        <v>244</v>
      </c>
      <c r="B245" s="45" t="s">
        <v>736</v>
      </c>
      <c r="C245" s="45" t="s">
        <v>24</v>
      </c>
      <c r="D245" s="45" t="s">
        <v>737</v>
      </c>
      <c r="E245" s="45">
        <v>56.33</v>
      </c>
      <c r="F245" s="45">
        <v>0</v>
      </c>
      <c r="G245" s="45">
        <v>4.3</v>
      </c>
      <c r="H245" s="45"/>
      <c r="I245" s="45" t="s">
        <v>784</v>
      </c>
      <c r="J245" s="45" t="s">
        <v>23</v>
      </c>
      <c r="K245" s="45" t="s">
        <v>25</v>
      </c>
      <c r="L245" s="45">
        <v>7080973772</v>
      </c>
      <c r="M245" s="45" t="s">
        <v>860</v>
      </c>
      <c r="N245" s="24" t="s">
        <v>27</v>
      </c>
      <c r="O245" s="24" t="s">
        <v>28</v>
      </c>
      <c r="P245" s="45"/>
      <c r="Q245" s="45"/>
      <c r="R245" s="45"/>
      <c r="S245" s="45"/>
      <c r="T245" s="22">
        <f t="shared" si="24"/>
        <v>36</v>
      </c>
      <c r="U245" s="23">
        <f t="shared" si="25"/>
        <v>56.33</v>
      </c>
      <c r="V245" s="23">
        <f t="shared" si="27"/>
        <v>1</v>
      </c>
      <c r="W245" s="23">
        <f t="shared" si="28"/>
        <v>1</v>
      </c>
      <c r="X245" s="23">
        <f t="shared" si="26"/>
        <v>0</v>
      </c>
      <c r="Y245" s="17" t="s">
        <v>581</v>
      </c>
      <c r="Z245" s="41" t="s">
        <v>587</v>
      </c>
      <c r="AA245" s="63" t="s">
        <v>587</v>
      </c>
      <c r="AB245" s="65" t="s">
        <v>587</v>
      </c>
    </row>
    <row r="246" spans="1:28" s="37" customFormat="1" ht="120" x14ac:dyDescent="0.25">
      <c r="A246" s="24">
        <v>245</v>
      </c>
      <c r="B246" s="45" t="s">
        <v>738</v>
      </c>
      <c r="C246" s="45" t="s">
        <v>24</v>
      </c>
      <c r="D246" s="45" t="s">
        <v>739</v>
      </c>
      <c r="E246" s="45">
        <v>0</v>
      </c>
      <c r="F246" s="45">
        <v>0</v>
      </c>
      <c r="G246" s="45">
        <v>0.12</v>
      </c>
      <c r="H246" s="45"/>
      <c r="I246" s="45" t="s">
        <v>785</v>
      </c>
      <c r="J246" s="45" t="s">
        <v>23</v>
      </c>
      <c r="K246" s="45" t="s">
        <v>25</v>
      </c>
      <c r="L246" s="45">
        <v>9862235569</v>
      </c>
      <c r="M246" s="45" t="s">
        <v>861</v>
      </c>
      <c r="N246" s="24" t="s">
        <v>27</v>
      </c>
      <c r="O246" s="24" t="s">
        <v>28</v>
      </c>
      <c r="P246" s="45"/>
      <c r="Q246" s="45"/>
      <c r="R246" s="45"/>
      <c r="S246" s="45"/>
      <c r="T246" s="22">
        <f t="shared" si="24"/>
        <v>37</v>
      </c>
      <c r="U246" s="23">
        <f t="shared" si="25"/>
        <v>0</v>
      </c>
      <c r="V246" s="23">
        <f t="shared" si="27"/>
        <v>1</v>
      </c>
      <c r="W246" s="23">
        <f t="shared" si="28"/>
        <v>0</v>
      </c>
      <c r="X246" s="23">
        <f t="shared" si="26"/>
        <v>0</v>
      </c>
      <c r="Y246" s="17" t="s">
        <v>581</v>
      </c>
      <c r="Z246" s="41" t="s">
        <v>587</v>
      </c>
      <c r="AA246" s="63" t="s">
        <v>587</v>
      </c>
      <c r="AB246" s="65" t="s">
        <v>587</v>
      </c>
    </row>
    <row r="247" spans="1:28" s="37" customFormat="1" ht="120" x14ac:dyDescent="0.25">
      <c r="A247" s="24">
        <v>246</v>
      </c>
      <c r="B247" s="45" t="s">
        <v>740</v>
      </c>
      <c r="C247" s="45" t="s">
        <v>24</v>
      </c>
      <c r="D247" s="45" t="s">
        <v>330</v>
      </c>
      <c r="E247" s="45">
        <v>77.900000000000006</v>
      </c>
      <c r="F247" s="45">
        <v>0</v>
      </c>
      <c r="G247" s="45">
        <v>1.3</v>
      </c>
      <c r="H247" s="45"/>
      <c r="I247" s="46">
        <v>31992</v>
      </c>
      <c r="J247" s="45" t="s">
        <v>23</v>
      </c>
      <c r="K247" s="45" t="s">
        <v>25</v>
      </c>
      <c r="L247" s="45">
        <v>9199091974</v>
      </c>
      <c r="M247" s="45" t="s">
        <v>862</v>
      </c>
      <c r="N247" s="24" t="s">
        <v>27</v>
      </c>
      <c r="O247" s="24" t="s">
        <v>28</v>
      </c>
      <c r="P247" s="45"/>
      <c r="Q247" s="45"/>
      <c r="R247" s="45"/>
      <c r="S247" s="45"/>
      <c r="T247" s="22">
        <f t="shared" si="24"/>
        <v>34</v>
      </c>
      <c r="U247" s="23">
        <f t="shared" si="25"/>
        <v>77.900000000000006</v>
      </c>
      <c r="V247" s="23">
        <f t="shared" si="27"/>
        <v>1</v>
      </c>
      <c r="W247" s="23">
        <f t="shared" si="28"/>
        <v>1</v>
      </c>
      <c r="X247" s="23">
        <f t="shared" si="26"/>
        <v>0</v>
      </c>
      <c r="Y247" s="17" t="s">
        <v>581</v>
      </c>
      <c r="Z247" s="41" t="s">
        <v>587</v>
      </c>
      <c r="AA247" s="63" t="s">
        <v>587</v>
      </c>
      <c r="AB247" s="65" t="s">
        <v>587</v>
      </c>
    </row>
    <row r="248" spans="1:28" s="37" customFormat="1" ht="120" x14ac:dyDescent="0.25">
      <c r="A248" s="24">
        <v>247</v>
      </c>
      <c r="B248" s="45" t="s">
        <v>741</v>
      </c>
      <c r="C248" s="45" t="s">
        <v>24</v>
      </c>
      <c r="D248" s="45" t="s">
        <v>742</v>
      </c>
      <c r="E248" s="45">
        <v>65.599999999999994</v>
      </c>
      <c r="F248" s="45">
        <v>0</v>
      </c>
      <c r="G248" s="45">
        <v>1.2</v>
      </c>
      <c r="H248" s="45"/>
      <c r="I248" s="46">
        <v>32001</v>
      </c>
      <c r="J248" s="45" t="s">
        <v>23</v>
      </c>
      <c r="K248" s="45" t="s">
        <v>25</v>
      </c>
      <c r="L248" s="45">
        <v>9829826934</v>
      </c>
      <c r="M248" s="45" t="s">
        <v>863</v>
      </c>
      <c r="N248" s="24" t="s">
        <v>27</v>
      </c>
      <c r="O248" s="24" t="s">
        <v>28</v>
      </c>
      <c r="P248" s="45"/>
      <c r="Q248" s="45"/>
      <c r="R248" s="45"/>
      <c r="S248" s="45"/>
      <c r="T248" s="22">
        <f t="shared" si="24"/>
        <v>34</v>
      </c>
      <c r="U248" s="23">
        <f t="shared" si="25"/>
        <v>65.599999999999994</v>
      </c>
      <c r="V248" s="23">
        <f t="shared" si="27"/>
        <v>1</v>
      </c>
      <c r="W248" s="23">
        <f t="shared" si="28"/>
        <v>1</v>
      </c>
      <c r="X248" s="23">
        <f t="shared" si="26"/>
        <v>0</v>
      </c>
      <c r="Y248" s="17" t="s">
        <v>581</v>
      </c>
      <c r="Z248" s="41" t="s">
        <v>587</v>
      </c>
      <c r="AA248" s="63" t="s">
        <v>587</v>
      </c>
      <c r="AB248" s="65" t="s">
        <v>587</v>
      </c>
    </row>
    <row r="249" spans="1:28" s="37" customFormat="1" x14ac:dyDescent="0.25">
      <c r="A249" s="24">
        <v>248</v>
      </c>
      <c r="B249" s="45" t="s">
        <v>743</v>
      </c>
      <c r="C249" s="45" t="s">
        <v>24</v>
      </c>
      <c r="D249" s="45" t="s">
        <v>744</v>
      </c>
      <c r="E249" s="45">
        <v>63</v>
      </c>
      <c r="F249" s="45">
        <v>0</v>
      </c>
      <c r="G249" s="45">
        <v>12.1</v>
      </c>
      <c r="H249" s="45"/>
      <c r="I249" s="45" t="s">
        <v>786</v>
      </c>
      <c r="J249" s="45" t="s">
        <v>23</v>
      </c>
      <c r="K249" s="45" t="s">
        <v>25</v>
      </c>
      <c r="L249" s="45">
        <v>9706044410</v>
      </c>
      <c r="M249" s="45" t="s">
        <v>864</v>
      </c>
      <c r="N249" s="24" t="s">
        <v>27</v>
      </c>
      <c r="O249" s="24" t="s">
        <v>28</v>
      </c>
      <c r="P249" s="45"/>
      <c r="Q249" s="45"/>
      <c r="R249" s="45"/>
      <c r="S249" s="45"/>
      <c r="T249" s="22">
        <f t="shared" si="24"/>
        <v>45</v>
      </c>
      <c r="U249" s="23">
        <f t="shared" si="25"/>
        <v>63</v>
      </c>
      <c r="V249" s="23">
        <f t="shared" si="27"/>
        <v>1</v>
      </c>
      <c r="W249" s="23">
        <f t="shared" si="28"/>
        <v>1</v>
      </c>
      <c r="X249" s="23">
        <f t="shared" si="26"/>
        <v>1</v>
      </c>
      <c r="Y249" s="17" t="str">
        <f t="shared" si="29"/>
        <v>ELIGIBLE</v>
      </c>
      <c r="Z249" s="36"/>
      <c r="AA249" s="62"/>
      <c r="AB249" s="65"/>
    </row>
    <row r="250" spans="1:28" s="37" customFormat="1" x14ac:dyDescent="0.25">
      <c r="A250" s="24">
        <v>249</v>
      </c>
      <c r="B250" s="45" t="s">
        <v>745</v>
      </c>
      <c r="C250" s="45" t="s">
        <v>24</v>
      </c>
      <c r="D250" s="45" t="s">
        <v>746</v>
      </c>
      <c r="E250" s="45">
        <v>62</v>
      </c>
      <c r="F250" s="45">
        <v>0</v>
      </c>
      <c r="G250" s="45">
        <v>6.11</v>
      </c>
      <c r="H250" s="45"/>
      <c r="I250" s="46">
        <v>28164</v>
      </c>
      <c r="J250" s="45" t="s">
        <v>23</v>
      </c>
      <c r="K250" s="45" t="s">
        <v>25</v>
      </c>
      <c r="L250" s="45">
        <v>9748066127</v>
      </c>
      <c r="M250" s="45" t="s">
        <v>865</v>
      </c>
      <c r="N250" s="24" t="s">
        <v>27</v>
      </c>
      <c r="O250" s="24" t="s">
        <v>28</v>
      </c>
      <c r="P250" s="45"/>
      <c r="Q250" s="45"/>
      <c r="R250" s="45"/>
      <c r="S250" s="45"/>
      <c r="T250" s="22">
        <f t="shared" si="24"/>
        <v>44</v>
      </c>
      <c r="U250" s="23">
        <f t="shared" si="25"/>
        <v>62</v>
      </c>
      <c r="V250" s="23">
        <f t="shared" si="27"/>
        <v>1</v>
      </c>
      <c r="W250" s="23">
        <f t="shared" si="28"/>
        <v>1</v>
      </c>
      <c r="X250" s="23">
        <f t="shared" si="26"/>
        <v>1</v>
      </c>
      <c r="Y250" s="17" t="str">
        <f t="shared" si="29"/>
        <v>ELIGIBLE</v>
      </c>
      <c r="Z250" s="36"/>
      <c r="AA250" s="62"/>
      <c r="AB250" s="65"/>
    </row>
    <row r="251" spans="1:28" s="37" customFormat="1" x14ac:dyDescent="0.25">
      <c r="A251" s="24">
        <v>250</v>
      </c>
      <c r="B251" s="45" t="s">
        <v>747</v>
      </c>
      <c r="C251" s="45" t="s">
        <v>103</v>
      </c>
      <c r="D251" s="45" t="s">
        <v>748</v>
      </c>
      <c r="E251" s="45">
        <v>64</v>
      </c>
      <c r="F251" s="45">
        <v>0</v>
      </c>
      <c r="G251" s="45">
        <v>6.1</v>
      </c>
      <c r="H251" s="45"/>
      <c r="I251" s="45" t="s">
        <v>787</v>
      </c>
      <c r="J251" s="45" t="s">
        <v>23</v>
      </c>
      <c r="K251" s="45" t="s">
        <v>25</v>
      </c>
      <c r="L251" s="45">
        <v>8837414548</v>
      </c>
      <c r="M251" s="45" t="s">
        <v>866</v>
      </c>
      <c r="N251" s="24" t="s">
        <v>27</v>
      </c>
      <c r="O251" s="24" t="s">
        <v>28</v>
      </c>
      <c r="P251" s="45"/>
      <c r="Q251" s="45"/>
      <c r="R251" s="45"/>
      <c r="S251" s="45"/>
      <c r="T251" s="22">
        <f t="shared" si="24"/>
        <v>30</v>
      </c>
      <c r="U251" s="23">
        <f t="shared" si="25"/>
        <v>64</v>
      </c>
      <c r="V251" s="23">
        <f t="shared" si="27"/>
        <v>1</v>
      </c>
      <c r="W251" s="23">
        <f t="shared" si="28"/>
        <v>1</v>
      </c>
      <c r="X251" s="23">
        <f t="shared" si="26"/>
        <v>1</v>
      </c>
      <c r="Y251" s="17" t="str">
        <f t="shared" si="29"/>
        <v>ELIGIBLE</v>
      </c>
      <c r="Z251" s="36"/>
      <c r="AA251" s="62"/>
      <c r="AB251" s="65"/>
    </row>
    <row r="252" spans="1:28" s="37" customFormat="1" x14ac:dyDescent="0.25">
      <c r="A252" s="24">
        <v>251</v>
      </c>
      <c r="B252" s="45" t="s">
        <v>749</v>
      </c>
      <c r="C252" s="45" t="s">
        <v>24</v>
      </c>
      <c r="D252" s="45" t="s">
        <v>750</v>
      </c>
      <c r="E252" s="45">
        <v>0</v>
      </c>
      <c r="F252" s="45">
        <v>7.4</v>
      </c>
      <c r="G252" s="45">
        <v>6</v>
      </c>
      <c r="H252" s="45"/>
      <c r="I252" s="45" t="s">
        <v>788</v>
      </c>
      <c r="J252" s="45" t="s">
        <v>23</v>
      </c>
      <c r="K252" s="45" t="s">
        <v>61</v>
      </c>
      <c r="L252" s="45">
        <v>8334907452</v>
      </c>
      <c r="M252" s="45" t="s">
        <v>867</v>
      </c>
      <c r="N252" s="24" t="s">
        <v>27</v>
      </c>
      <c r="O252" s="24" t="s">
        <v>28</v>
      </c>
      <c r="P252" s="45"/>
      <c r="Q252" s="45"/>
      <c r="R252" s="45"/>
      <c r="S252" s="45"/>
      <c r="T252" s="22">
        <f t="shared" si="24"/>
        <v>47</v>
      </c>
      <c r="U252" s="23">
        <f t="shared" si="25"/>
        <v>74</v>
      </c>
      <c r="V252" s="23">
        <f t="shared" si="27"/>
        <v>1</v>
      </c>
      <c r="W252" s="23">
        <f t="shared" si="28"/>
        <v>1</v>
      </c>
      <c r="X252" s="23">
        <f t="shared" si="26"/>
        <v>1</v>
      </c>
      <c r="Y252" s="17" t="str">
        <f t="shared" si="29"/>
        <v>ELIGIBLE</v>
      </c>
      <c r="Z252" s="36"/>
      <c r="AA252" s="62"/>
      <c r="AB252" s="65"/>
    </row>
    <row r="253" spans="1:28" s="37" customFormat="1" x14ac:dyDescent="0.25">
      <c r="A253" s="24">
        <v>252</v>
      </c>
      <c r="B253" s="45" t="s">
        <v>751</v>
      </c>
      <c r="C253" s="45" t="s">
        <v>24</v>
      </c>
      <c r="D253" s="45" t="s">
        <v>752</v>
      </c>
      <c r="E253" s="45">
        <v>83.4</v>
      </c>
      <c r="F253" s="45">
        <v>0</v>
      </c>
      <c r="G253" s="45">
        <v>6.9</v>
      </c>
      <c r="H253" s="45"/>
      <c r="I253" s="46">
        <v>27916</v>
      </c>
      <c r="J253" s="45" t="s">
        <v>23</v>
      </c>
      <c r="K253" s="45" t="s">
        <v>25</v>
      </c>
      <c r="L253" s="45">
        <v>7586800652</v>
      </c>
      <c r="M253" s="45" t="s">
        <v>868</v>
      </c>
      <c r="N253" s="24" t="s">
        <v>27</v>
      </c>
      <c r="O253" s="24" t="s">
        <v>28</v>
      </c>
      <c r="P253" s="45"/>
      <c r="Q253" s="45"/>
      <c r="R253" s="45"/>
      <c r="S253" s="45"/>
      <c r="T253" s="22">
        <f t="shared" si="24"/>
        <v>45</v>
      </c>
      <c r="U253" s="23">
        <f t="shared" si="25"/>
        <v>83.4</v>
      </c>
      <c r="V253" s="23">
        <f t="shared" si="27"/>
        <v>1</v>
      </c>
      <c r="W253" s="23">
        <f t="shared" si="28"/>
        <v>1</v>
      </c>
      <c r="X253" s="23">
        <f t="shared" si="26"/>
        <v>1</v>
      </c>
      <c r="Y253" s="17" t="str">
        <f t="shared" si="29"/>
        <v>ELIGIBLE</v>
      </c>
      <c r="Z253" s="36"/>
      <c r="AA253" s="62"/>
      <c r="AB253" s="65"/>
    </row>
    <row r="254" spans="1:28" s="37" customFormat="1" x14ac:dyDescent="0.25">
      <c r="A254" s="24">
        <v>253</v>
      </c>
      <c r="B254" s="45" t="s">
        <v>753</v>
      </c>
      <c r="C254" s="45" t="s">
        <v>24</v>
      </c>
      <c r="D254" s="45" t="s">
        <v>754</v>
      </c>
      <c r="E254" s="45">
        <v>65</v>
      </c>
      <c r="F254" s="45">
        <v>0</v>
      </c>
      <c r="G254" s="45">
        <v>18.399999999999999</v>
      </c>
      <c r="H254" s="45"/>
      <c r="I254" s="45" t="s">
        <v>789</v>
      </c>
      <c r="J254" s="45" t="s">
        <v>23</v>
      </c>
      <c r="K254" s="45" t="s">
        <v>25</v>
      </c>
      <c r="L254" s="45">
        <v>7093667999</v>
      </c>
      <c r="M254" s="45" t="s">
        <v>869</v>
      </c>
      <c r="N254" s="24" t="s">
        <v>27</v>
      </c>
      <c r="O254" s="24" t="s">
        <v>28</v>
      </c>
      <c r="P254" s="45"/>
      <c r="Q254" s="45"/>
      <c r="R254" s="45"/>
      <c r="S254" s="45"/>
      <c r="T254" s="22">
        <f t="shared" si="24"/>
        <v>41</v>
      </c>
      <c r="U254" s="23">
        <f t="shared" si="25"/>
        <v>65</v>
      </c>
      <c r="V254" s="23">
        <f t="shared" si="27"/>
        <v>1</v>
      </c>
      <c r="W254" s="23">
        <f t="shared" si="28"/>
        <v>1</v>
      </c>
      <c r="X254" s="23">
        <f t="shared" si="26"/>
        <v>1</v>
      </c>
      <c r="Y254" s="17" t="str">
        <f t="shared" si="29"/>
        <v>ELIGIBLE</v>
      </c>
      <c r="Z254" s="36"/>
      <c r="AA254" s="62"/>
      <c r="AB254" s="65"/>
    </row>
    <row r="255" spans="1:28" x14ac:dyDescent="0.25">
      <c r="U255" s="14" t="s">
        <v>874</v>
      </c>
      <c r="V255" s="14"/>
      <c r="W255" s="14"/>
      <c r="X255" s="66"/>
      <c r="Y255" s="70"/>
      <c r="Z255" s="67"/>
      <c r="AA255" s="67"/>
      <c r="AB255" s="68"/>
    </row>
    <row r="256" spans="1:28" x14ac:dyDescent="0.25">
      <c r="B256" s="48" t="s">
        <v>878</v>
      </c>
      <c r="U256" s="14" t="s">
        <v>581</v>
      </c>
      <c r="V256" s="14"/>
      <c r="W256" s="14"/>
      <c r="X256" s="66"/>
      <c r="Y256" s="70"/>
      <c r="Z256" s="67"/>
      <c r="AA256" s="67"/>
      <c r="AB256" s="68"/>
    </row>
    <row r="257" spans="21:28" x14ac:dyDescent="0.25">
      <c r="U257" s="14" t="s">
        <v>875</v>
      </c>
      <c r="V257" s="14"/>
      <c r="W257" s="14"/>
      <c r="X257" s="66"/>
      <c r="Y257" s="69"/>
      <c r="Z257" s="67"/>
      <c r="AA257" s="67"/>
      <c r="AB257" s="68"/>
    </row>
  </sheetData>
  <autoFilter ref="A1:Y256" xr:uid="{B5DA783A-6FCB-4A3F-971D-0D3017BD400D}"/>
  <hyperlinks>
    <hyperlink ref="M223" r:id="rId1" xr:uid="{F19E2A99-9ECD-4F1C-8505-B6674576C4B5}"/>
  </hyperlinks>
  <pageMargins left="0.74803149606299213" right="0.74803149606299213" top="0.98425196850393704" bottom="0.98425196850393704" header="0.51181102362204722" footer="0.51181102362204722"/>
  <pageSetup paperSize="8" scale="77" fitToHeight="0" orientation="landscape" r:id="rId2"/>
  <headerFooter>
    <oddHeader>&amp;CLIST OF ELIGIBLE AND NOT ELIGIBLE CANDIDATE FOR THE POST OF DEPUTY REGISTRAR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Deputy Registrar(UPLOAD)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Mrinmoy Majumder</cp:lastModifiedBy>
  <cp:lastPrinted>2022-02-14T06:55:40Z</cp:lastPrinted>
  <dcterms:created xsi:type="dcterms:W3CDTF">2020-08-31T11:02:40Z</dcterms:created>
  <dcterms:modified xsi:type="dcterms:W3CDTF">2022-02-15T09:44:36Z</dcterms:modified>
</cp:coreProperties>
</file>